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D:\Benjamin2\MIPG\Calidad\Control de documentos\Vigentes\Vigentes a Feb 28 2021\4. GCF GESTIÓN DE CONTROL FISCAL\Formatos\"/>
    </mc:Choice>
  </mc:AlternateContent>
  <xr:revisionPtr revIDLastSave="0" documentId="13_ncr:1_{AC13273F-BB9E-48EB-81D1-BBD1CB1F70C6}" xr6:coauthVersionLast="46" xr6:coauthVersionMax="46" xr10:uidLastSave="{00000000-0000-0000-0000-000000000000}"/>
  <bookViews>
    <workbookView xWindow="-120" yWindow="-120" windowWidth="20730" windowHeight="11760" activeTab="2" xr2:uid="{00000000-000D-0000-FFFF-FFFF00000000}"/>
  </bookViews>
  <sheets>
    <sheet name="AUDITORÍA" sheetId="9" r:id="rId1"/>
    <sheet name="INSTRUCTIVO" sheetId="25" r:id="rId2"/>
    <sheet name="Gestión del riesgo" sheetId="21" r:id="rId3"/>
    <sheet name="Criterios" sheetId="22" r:id="rId4"/>
  </sheets>
  <externalReferences>
    <externalReference r:id="rId5"/>
  </externalReferences>
  <definedNames>
    <definedName name="_xlnm._FilterDatabase" localSheetId="0" hidden="1">AUDITORÍA!#REF!</definedName>
    <definedName name="_xlnm._FilterDatabase" localSheetId="2" hidden="1">'Gestión del riesgo'!$L$7:$U$63</definedName>
    <definedName name="_xlnm._FilterDatabase" localSheetId="1" hidden="1">INSTRUCTIVO!#REF!</definedName>
    <definedName name="ai" localSheetId="3">#REF!</definedName>
    <definedName name="ai" localSheetId="2">#REF!</definedName>
    <definedName name="ai" localSheetId="1">#REF!</definedName>
    <definedName name="ai">#REF!</definedName>
    <definedName name="an" localSheetId="3">#REF!</definedName>
    <definedName name="an" localSheetId="2">#REF!</definedName>
    <definedName name="an" localSheetId="1">#REF!</definedName>
    <definedName name="an">#REF!</definedName>
    <definedName name="_xlnm.Print_Area" localSheetId="0">AUDITORÍA!$A$1:$AD$20</definedName>
    <definedName name="_xlnm.Print_Area" localSheetId="3">Criterios!$A$1:$D$18</definedName>
    <definedName name="_xlnm.Print_Area" localSheetId="2">'Gestión del riesgo'!$A$1:$R$68</definedName>
    <definedName name="_xlnm.Print_Area" localSheetId="1">INSTRUCTIVO!$A$1:$AE$97</definedName>
    <definedName name="AV" localSheetId="2">'Gestión del riesgo'!#REF!</definedName>
    <definedName name="AV" localSheetId="1">#REF!</definedName>
    <definedName name="AV">#REF!</definedName>
    <definedName name="az" localSheetId="3">'[1]RIESGOS Y CONTROLES'!#REF!</definedName>
    <definedName name="az" localSheetId="2">'Gestión del riesgo'!#REF!</definedName>
    <definedName name="az" localSheetId="1">#REF!</definedName>
    <definedName name="az">#REF!</definedName>
    <definedName name="Componentes" localSheetId="1">'Gestión del riesgo'!#REF!</definedName>
    <definedName name="Componentes">'Gestión del riesgo'!#REF!</definedName>
    <definedName name="Proceso1" localSheetId="3">'[1]RIESGOS Y CONTROLES'!#REF!</definedName>
    <definedName name="Proceso1" localSheetId="2">'Gestión del riesgo'!#REF!</definedName>
    <definedName name="Proceso1" localSheetId="1">#REF!</definedName>
    <definedName name="Proceso1">#REF!</definedName>
    <definedName name="Proceso10" localSheetId="2">'Gestión del riesgo'!#REF!</definedName>
    <definedName name="Proceso11" localSheetId="2">'Gestión del riesgo'!#REF!</definedName>
    <definedName name="Proceso12" localSheetId="2">'Gestión del riesgo'!#REF!</definedName>
    <definedName name="Proceso13" localSheetId="2">'Gestión del riesgo'!#REF!</definedName>
    <definedName name="Proceso14" localSheetId="2">'Gestión del riesgo'!#REF!</definedName>
    <definedName name="Proceso15" localSheetId="2">'Gestión del riesgo'!#REF!</definedName>
    <definedName name="Proceso16" localSheetId="2">'Gestión del riesgo'!#REF!</definedName>
    <definedName name="Proceso17" localSheetId="2">'Gestión del riesgo'!#REF!</definedName>
    <definedName name="Proceso18" localSheetId="2">'Gestión del riesgo'!#REF!</definedName>
    <definedName name="Proceso19" localSheetId="2">'Gestión del riesgo'!#REF!</definedName>
    <definedName name="Proceso2" localSheetId="2">'Gestión del riesgo'!#REF!</definedName>
    <definedName name="Proceso20" localSheetId="2">'Gestión del riesgo'!#REF!</definedName>
    <definedName name="Proceso21" localSheetId="2">'Gestión del riesgo'!#REF!</definedName>
    <definedName name="Proceso22" localSheetId="2">'Gestión del riesgo'!#REF!</definedName>
    <definedName name="Proceso23" localSheetId="2">'Gestión del riesgo'!#REF!</definedName>
    <definedName name="Proceso24" localSheetId="2">'Gestión del riesgo'!#REF!</definedName>
    <definedName name="Proceso25" localSheetId="2">'Gestión del riesgo'!#REF!</definedName>
    <definedName name="Proceso26" localSheetId="2">'Gestión del riesgo'!#REF!</definedName>
    <definedName name="Proceso27" localSheetId="2">'Gestión del riesgo'!#REF!</definedName>
    <definedName name="Proceso28" localSheetId="2">'Gestión del riesgo'!#REF!</definedName>
    <definedName name="Proceso29" localSheetId="2">'Gestión del riesgo'!#REF!</definedName>
    <definedName name="Proceso3" localSheetId="2">'Gestión del riesgo'!#REF!</definedName>
    <definedName name="Proceso30" localSheetId="2">'Gestión del riesgo'!#REF!</definedName>
    <definedName name="Proceso4" localSheetId="2">'Gestión del riesgo'!#REF!</definedName>
    <definedName name="Proceso5" localSheetId="2">'Gestión del riesgo'!#REF!</definedName>
    <definedName name="Proceso6" localSheetId="2">'Gestión del riesgo'!#REF!</definedName>
    <definedName name="Proceso7" localSheetId="2">'Gestión del riesgo'!#REF!</definedName>
    <definedName name="Proceso8" localSheetId="2">'Gestión del riesgo'!#REF!</definedName>
    <definedName name="Proceso9" localSheetId="2">'Gestión del riesgo'!#REF!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4" i="21" l="1"/>
  <c r="U53" i="21"/>
  <c r="U52" i="21"/>
  <c r="U44" i="21"/>
  <c r="U43" i="21"/>
  <c r="U47" i="21"/>
  <c r="U36" i="21"/>
  <c r="U35" i="21"/>
  <c r="L35" i="21" s="1"/>
  <c r="M35" i="21" s="1"/>
  <c r="U34" i="21"/>
  <c r="L34" i="21" s="1"/>
  <c r="M34" i="21" s="1"/>
  <c r="U27" i="21"/>
  <c r="U26" i="21"/>
  <c r="L26" i="21" s="1"/>
  <c r="M26" i="21" s="1"/>
  <c r="U25" i="21"/>
  <c r="U16" i="21"/>
  <c r="U18" i="21"/>
  <c r="U17" i="21"/>
  <c r="L54" i="21" l="1"/>
  <c r="M54" i="21" s="1"/>
  <c r="L53" i="21"/>
  <c r="M53" i="21" s="1"/>
  <c r="L52" i="21"/>
  <c r="M52" i="21" s="1"/>
  <c r="L44" i="21"/>
  <c r="M44" i="21" s="1"/>
  <c r="L36" i="21"/>
  <c r="M36" i="21" s="1"/>
  <c r="L27" i="21"/>
  <c r="M27" i="21" s="1"/>
  <c r="L25" i="21"/>
  <c r="M25" i="21" s="1"/>
  <c r="U15" i="21" l="1"/>
  <c r="U56" i="21" l="1"/>
  <c r="U29" i="21"/>
  <c r="U20" i="21"/>
  <c r="U55" i="21"/>
  <c r="U46" i="21"/>
  <c r="U38" i="21"/>
  <c r="Y13" i="21" l="1"/>
  <c r="X13" i="21"/>
  <c r="W13" i="21"/>
  <c r="U21" i="21"/>
  <c r="U19" i="21"/>
  <c r="U58" i="21" l="1"/>
  <c r="U57" i="21"/>
  <c r="U51" i="21"/>
  <c r="U49" i="21"/>
  <c r="U48" i="21"/>
  <c r="U45" i="21"/>
  <c r="U42" i="21"/>
  <c r="U40" i="21"/>
  <c r="U39" i="21"/>
  <c r="U37" i="21"/>
  <c r="U33" i="21"/>
  <c r="U31" i="21"/>
  <c r="U30" i="21"/>
  <c r="U28" i="21"/>
  <c r="U24" i="21"/>
  <c r="U22" i="21"/>
  <c r="U62" i="21" l="1"/>
  <c r="AD19" i="21"/>
  <c r="X54" i="21" l="1"/>
  <c r="W53" i="21"/>
  <c r="W52" i="21"/>
  <c r="W54" i="21"/>
  <c r="W43" i="21"/>
  <c r="W44" i="21"/>
  <c r="W47" i="21"/>
  <c r="W35" i="21"/>
  <c r="W36" i="21"/>
  <c r="W34" i="21"/>
  <c r="W26" i="21"/>
  <c r="W25" i="21"/>
  <c r="W27" i="21"/>
  <c r="AD16" i="21"/>
  <c r="W16" i="21"/>
  <c r="Z16" i="21" s="1"/>
  <c r="L16" i="21" s="1"/>
  <c r="M16" i="21" s="1"/>
  <c r="W18" i="21"/>
  <c r="Z18" i="21" s="1"/>
  <c r="L18" i="21" s="1"/>
  <c r="M18" i="21" s="1"/>
  <c r="W17" i="21"/>
  <c r="Z17" i="21" s="1"/>
  <c r="L17" i="21" s="1"/>
  <c r="M17" i="21" s="1"/>
  <c r="W15" i="21"/>
  <c r="W46" i="21"/>
  <c r="W56" i="21"/>
  <c r="W38" i="21"/>
  <c r="W29" i="21"/>
  <c r="W20" i="21"/>
  <c r="W62" i="21"/>
  <c r="W19" i="21"/>
  <c r="W42" i="21"/>
  <c r="W49" i="21"/>
  <c r="W48" i="21"/>
  <c r="W45" i="21"/>
  <c r="W33" i="21"/>
  <c r="W40" i="21"/>
  <c r="W39" i="21"/>
  <c r="W37" i="21"/>
  <c r="W24" i="21"/>
  <c r="W31" i="21"/>
  <c r="W30" i="21"/>
  <c r="W28" i="21"/>
  <c r="W22" i="21"/>
  <c r="W21" i="21"/>
  <c r="W51" i="21"/>
  <c r="W57" i="21"/>
  <c r="W58" i="21"/>
  <c r="W55" i="21"/>
  <c r="AD20" i="21"/>
  <c r="Z54" i="21" l="1"/>
  <c r="Z52" i="21"/>
  <c r="Y54" i="21"/>
  <c r="Y53" i="21"/>
  <c r="Y52" i="21"/>
  <c r="X52" i="21"/>
  <c r="X53" i="21"/>
  <c r="Z53" i="21" s="1"/>
  <c r="Y44" i="21"/>
  <c r="Y43" i="21"/>
  <c r="X44" i="21"/>
  <c r="X43" i="21"/>
  <c r="X35" i="21"/>
  <c r="Y47" i="21"/>
  <c r="X34" i="21"/>
  <c r="X47" i="21"/>
  <c r="X36" i="21"/>
  <c r="Y35" i="21"/>
  <c r="Y36" i="21"/>
  <c r="Y34" i="21"/>
  <c r="Y16" i="21"/>
  <c r="Y27" i="21"/>
  <c r="Y26" i="21"/>
  <c r="Y25" i="21"/>
  <c r="X25" i="21"/>
  <c r="X26" i="21"/>
  <c r="X27" i="21"/>
  <c r="X16" i="21"/>
  <c r="AD18" i="21"/>
  <c r="Y18" i="21"/>
  <c r="X18" i="21"/>
  <c r="AD17" i="21"/>
  <c r="Y17" i="21"/>
  <c r="X17" i="21"/>
  <c r="Y38" i="21"/>
  <c r="Y46" i="21"/>
  <c r="Y29" i="21"/>
  <c r="Y20" i="21"/>
  <c r="Y56" i="21"/>
  <c r="Y62" i="21"/>
  <c r="X62" i="21"/>
  <c r="X29" i="21"/>
  <c r="X56" i="21"/>
  <c r="X20" i="21"/>
  <c r="X46" i="21"/>
  <c r="X38" i="21"/>
  <c r="X15" i="21"/>
  <c r="X24" i="21"/>
  <c r="X48" i="21"/>
  <c r="X28" i="21"/>
  <c r="X22" i="21"/>
  <c r="X39" i="21"/>
  <c r="X55" i="21"/>
  <c r="X51" i="21"/>
  <c r="X57" i="21"/>
  <c r="X37" i="21"/>
  <c r="X19" i="21"/>
  <c r="X33" i="21"/>
  <c r="Y24" i="21"/>
  <c r="Y33" i="21"/>
  <c r="Y51" i="21"/>
  <c r="X40" i="21"/>
  <c r="X58" i="21"/>
  <c r="Y31" i="21"/>
  <c r="Y40" i="21"/>
  <c r="Y49" i="21"/>
  <c r="Y58" i="21"/>
  <c r="X31" i="21"/>
  <c r="X49" i="21"/>
  <c r="Y15" i="21"/>
  <c r="X21" i="21"/>
  <c r="Y28" i="21"/>
  <c r="Y37" i="21"/>
  <c r="Y45" i="21"/>
  <c r="Y55" i="21"/>
  <c r="Y30" i="21"/>
  <c r="Y39" i="21"/>
  <c r="Y48" i="21"/>
  <c r="Y57" i="21"/>
  <c r="Y19" i="21"/>
  <c r="Y21" i="21"/>
  <c r="Y42" i="21"/>
  <c r="Y22" i="21"/>
  <c r="X30" i="21"/>
  <c r="Z30" i="21" s="1"/>
  <c r="L30" i="21" s="1"/>
  <c r="M30" i="21" s="1"/>
  <c r="X45" i="21"/>
  <c r="X42" i="21"/>
  <c r="B6" i="22"/>
  <c r="Z43" i="21" l="1"/>
  <c r="L43" i="21" s="1"/>
  <c r="M43" i="21" s="1"/>
  <c r="Z44" i="21"/>
  <c r="Z35" i="21"/>
  <c r="Z47" i="21"/>
  <c r="L47" i="21" s="1"/>
  <c r="M47" i="21" s="1"/>
  <c r="Z34" i="21"/>
  <c r="Z36" i="21"/>
  <c r="Z25" i="21"/>
  <c r="Z26" i="21"/>
  <c r="Z27" i="21"/>
  <c r="Z38" i="21"/>
  <c r="L38" i="21" s="1"/>
  <c r="M38" i="21" s="1"/>
  <c r="Z56" i="21"/>
  <c r="L56" i="21" s="1"/>
  <c r="M56" i="21" s="1"/>
  <c r="Z29" i="21"/>
  <c r="L29" i="21" s="1"/>
  <c r="M29" i="21" s="1"/>
  <c r="Z42" i="21"/>
  <c r="L42" i="21" s="1"/>
  <c r="M42" i="21" s="1"/>
  <c r="Z31" i="21"/>
  <c r="L31" i="21" s="1"/>
  <c r="M31" i="21" s="1"/>
  <c r="Z46" i="21"/>
  <c r="L46" i="21" s="1"/>
  <c r="M46" i="21" s="1"/>
  <c r="Z20" i="21"/>
  <c r="L20" i="21" s="1"/>
  <c r="M20" i="21" s="1"/>
  <c r="Z62" i="21"/>
  <c r="Z24" i="21"/>
  <c r="L24" i="21" s="1"/>
  <c r="M24" i="21" s="1"/>
  <c r="Z15" i="21"/>
  <c r="L15" i="21" s="1"/>
  <c r="M15" i="21" s="1"/>
  <c r="Z22" i="21"/>
  <c r="L22" i="21" s="1"/>
  <c r="M22" i="21" s="1"/>
  <c r="Z21" i="21"/>
  <c r="L21" i="21" s="1"/>
  <c r="M21" i="21" s="1"/>
  <c r="Z19" i="21"/>
  <c r="L19" i="21" s="1"/>
  <c r="M19" i="21" s="1"/>
  <c r="Z28" i="21"/>
  <c r="L28" i="21" s="1"/>
  <c r="M28" i="21" s="1"/>
  <c r="Z48" i="21"/>
  <c r="L48" i="21" s="1"/>
  <c r="M48" i="21" s="1"/>
  <c r="Z33" i="21"/>
  <c r="L33" i="21" s="1"/>
  <c r="M33" i="21" s="1"/>
  <c r="Z51" i="21"/>
  <c r="L51" i="21" s="1"/>
  <c r="M51" i="21" s="1"/>
  <c r="Z40" i="21"/>
  <c r="L40" i="21" s="1"/>
  <c r="M40" i="21" s="1"/>
  <c r="Z58" i="21"/>
  <c r="L58" i="21" s="1"/>
  <c r="M58" i="21" s="1"/>
  <c r="Z45" i="21"/>
  <c r="L45" i="21" s="1"/>
  <c r="M45" i="21" s="1"/>
  <c r="Z57" i="21"/>
  <c r="L57" i="21" s="1"/>
  <c r="M57" i="21" s="1"/>
  <c r="Z55" i="21"/>
  <c r="L55" i="21" s="1"/>
  <c r="M55" i="21" s="1"/>
  <c r="Z49" i="21"/>
  <c r="L49" i="21" s="1"/>
  <c r="M49" i="21" s="1"/>
  <c r="Z37" i="21"/>
  <c r="L37" i="21" s="1"/>
  <c r="M37" i="21" s="1"/>
  <c r="Z39" i="21"/>
  <c r="L39" i="21" s="1"/>
  <c r="M39" i="21" s="1"/>
  <c r="L62" i="21" l="1"/>
  <c r="L66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 Bran</author>
    <author>Contraloria</author>
    <author>FRANCISCO</author>
  </authors>
  <commentList>
    <comment ref="C10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Dependiendo de la estructura de su contraloria ajuste los roles de acuerdo al numeral 1.4.2 de la GAT</t>
        </r>
      </text>
    </comment>
    <comment ref="D10" authorId="1" shapeId="0" xr:uid="{00000000-0006-0000-0200-000001000000}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La calificación de riesgo combinado se realiza con base en la evaluación existente para los riesgos identificados. EN LA MATRIZ DE RIESGO DE CONTROLES.</t>
        </r>
      </text>
    </comment>
    <comment ref="L64" authorId="2" shapeId="0" xr:uid="{23F97C20-24A6-4C2F-A688-B1E319EA5E8E}">
      <text>
        <r>
          <rPr>
            <sz val="9"/>
            <color indexed="81"/>
            <rFont val="Tahoma"/>
            <family val="2"/>
          </rPr>
          <t xml:space="preserve">REGISTRAR EL RIESGO COMBINADO QUE  EVALUA EL RIESGO INHERENTE FRENTE AL DISEÑO DEL CONTROL. SE TRAE DEL PAPEL DE TRABAJO RIESGOS Y CONTROLES </t>
        </r>
      </text>
    </comment>
  </commentList>
</comments>
</file>

<file path=xl/sharedStrings.xml><?xml version="1.0" encoding="utf-8"?>
<sst xmlns="http://schemas.openxmlformats.org/spreadsheetml/2006/main" count="379" uniqueCount="165">
  <si>
    <t>Unidad ejecutora</t>
  </si>
  <si>
    <t>Despacho Del Vicecontralor</t>
  </si>
  <si>
    <t>Gerencia Departamental Colegiada Amazonas</t>
  </si>
  <si>
    <t>Gerencia Departamental Colegiada Antioquia</t>
  </si>
  <si>
    <t xml:space="preserve">Gerencia Departamental Colegiada Arauca </t>
  </si>
  <si>
    <t>Gerencia Departamental Colegiada Atlántico</t>
  </si>
  <si>
    <t>Gerencia Departamental Colegiada Bolívar</t>
  </si>
  <si>
    <t>Gerencia Departamental Colegiada Boyacá</t>
  </si>
  <si>
    <t>Gerencia Departamental Colegiada Caldas</t>
  </si>
  <si>
    <t>Gerencia Departamental Colegiada Caquetá</t>
  </si>
  <si>
    <t>Gerencia Departamental Colegiada Casanare</t>
  </si>
  <si>
    <t>Gerencia Departamental Colegiada Cauca</t>
  </si>
  <si>
    <t>Gerencia Departamental Colegiada Cesar</t>
  </si>
  <si>
    <t>Gerencia Departamental Colegiada Chocó</t>
  </si>
  <si>
    <t>Gerencia Departamental Colegiada Córdoba</t>
  </si>
  <si>
    <t>Gerencia Departamental Colegiada Cundinamarca</t>
  </si>
  <si>
    <t>Gerencia Departamental Colegiada La Guajira</t>
  </si>
  <si>
    <t>Gerencia Departamental Colegiada Guainia</t>
  </si>
  <si>
    <t>Gerencia Departamental Colegiada Guaviare</t>
  </si>
  <si>
    <t>Gerencia Departamental Colegiada Huila</t>
  </si>
  <si>
    <t>Gerencia Departamental Colegiada Magdalena</t>
  </si>
  <si>
    <t>Gerencia Departamental Colegiada Meta</t>
  </si>
  <si>
    <t>Gerencia Departamental Colegiada Nariño</t>
  </si>
  <si>
    <t>Gerencia Departamental Colegiada Norte De Santander</t>
  </si>
  <si>
    <t>Gerencia Departamental Colegiada Putumayo</t>
  </si>
  <si>
    <t>Gerencia Departamental Colegiada Quindío</t>
  </si>
  <si>
    <t>Gerencia Departamental Colegiada Risaralda</t>
  </si>
  <si>
    <t>Gerencia Departamental Colegiada San Andrés</t>
  </si>
  <si>
    <t>Gerencia Departamental Colegiada Santander</t>
  </si>
  <si>
    <t>Gerencia Departamental Colegiada Sucre</t>
  </si>
  <si>
    <t>Gerencia Departamental Colegiada Tolima</t>
  </si>
  <si>
    <t>Gerencia Departamental Colegiada Valle</t>
  </si>
  <si>
    <t>Gerencia Departamental Colegiada Vaupés</t>
  </si>
  <si>
    <t>Gerencia Departamental Colegiada Vichada</t>
  </si>
  <si>
    <t>Contraloría Delegada Sector Agropecuario</t>
  </si>
  <si>
    <t>Contraloría Delegada Sector Medio Ambiente</t>
  </si>
  <si>
    <t>Contraloría Delegada Sector Social</t>
  </si>
  <si>
    <t>Contraloría Delegada Sector Defensa, Justicia y Seguridad</t>
  </si>
  <si>
    <t>Contraloría Delegada Sector Gestión Pública e Instituciones Financieras</t>
  </si>
  <si>
    <t>Contraloría Delegada Sector Infraestructura Física y Telecomunicaciones, Comercio Exterior y Desarrollo</t>
  </si>
  <si>
    <t>Contraloría Delegada para la Participación Ciudadana</t>
  </si>
  <si>
    <t>Contraloría Delegada Sector Minas y Energía</t>
  </si>
  <si>
    <t>Unidad de Investigaciones Especiales Contra la Corrupción</t>
  </si>
  <si>
    <t>Gerencia Distrital Colegiada Bogotá</t>
  </si>
  <si>
    <t>Unidad Contraloría Auxiliar para Regalías</t>
  </si>
  <si>
    <t>Periodo auditado:</t>
  </si>
  <si>
    <t>Fecha elaboración:</t>
  </si>
  <si>
    <t>Fecha revisión:</t>
  </si>
  <si>
    <t>ATENCIÓN: Este archivo debe ser utilizado en versiones Excel 2007 o superiores.</t>
  </si>
  <si>
    <t>Contraloría Delegada para el Medio Ambiente</t>
  </si>
  <si>
    <t>No.</t>
  </si>
  <si>
    <t>Bajo</t>
  </si>
  <si>
    <t>Medio</t>
  </si>
  <si>
    <t>Alto</t>
  </si>
  <si>
    <t>Definición</t>
  </si>
  <si>
    <t>Contraloría Delegada para el Sector Agropecuario</t>
  </si>
  <si>
    <t>Contraloría Delegada para el Sector Minas y Energía</t>
  </si>
  <si>
    <t>Contraloría Delegada para el Sector Social</t>
  </si>
  <si>
    <t>Contraloría Delegada para el Sector de Infraestructura Física y Telecomunicaciones, Comercio Exterior y Desarrollo Regional</t>
  </si>
  <si>
    <t>Contraloría Delegada para la Gestión Pública e Instituciones Financieras</t>
  </si>
  <si>
    <t>Contraloría Delegada para el Sector Defensa, Justicia y Seguridad</t>
  </si>
  <si>
    <t>Contraloría Delegada para Economía y Finanzas Públicas</t>
  </si>
  <si>
    <t>Planta Temporal para la vigilancia del Sistema General de Regalías</t>
  </si>
  <si>
    <t>Experticia</t>
  </si>
  <si>
    <t>Criterio</t>
  </si>
  <si>
    <t>Conocimiento y formación</t>
  </si>
  <si>
    <t>Planificación y asignación de recursos</t>
  </si>
  <si>
    <t>Comprensión de la auditoría</t>
  </si>
  <si>
    <t>Decisión</t>
  </si>
  <si>
    <t>Sí requiere acción.</t>
  </si>
  <si>
    <t>No requiere acción.</t>
  </si>
  <si>
    <t>Decisión según debilidad.</t>
  </si>
  <si>
    <t>Contar con la experiencia práctica en el tipo de auditoría que se realiza, y tener la capacidad necesaria para emitir un juicio profesional.</t>
  </si>
  <si>
    <t>Momento:</t>
  </si>
  <si>
    <t>Pasos:</t>
  </si>
  <si>
    <t>ISSAI 100 numeral 40:</t>
  </si>
  <si>
    <t>Riesgo de auditoría:</t>
  </si>
  <si>
    <t>Riesgo de no detección:</t>
  </si>
  <si>
    <t>Propósito:</t>
  </si>
  <si>
    <t>Responsables:</t>
  </si>
  <si>
    <t xml:space="preserve">Escala valorativa </t>
  </si>
  <si>
    <t>El riesgo de auditoría se refiere al:</t>
  </si>
  <si>
    <t>“riesgo de que el informe de auditoría pueda resultar inapropiado. El auditor lleva a cabo los procedimientos para reducir o administrar el riesgo de llegar a conclusiones inadecuadas, reconociendo que las limitaciones inherentes a todas las auditorías implican que una auditoría nunca podrá proporcionar una certeza absoluta sobre la condición de la materia o asunto en cuestión”.</t>
  </si>
  <si>
    <t>Es el riesgo de no detectar una incorrección material al realizar los procedimientos que se tienen planeados.</t>
  </si>
  <si>
    <t>El riesgo de auditoría es una variable inmersa en la auditoría, es el riesgo de que el concepto o conclusiones emitidas no correspondan a la realidad.</t>
  </si>
  <si>
    <r>
      <t xml:space="preserve">El riesgo de auditoría está compuesto por: 1) riesgo inherente, 2) riesgo de control, y 3) </t>
    </r>
    <r>
      <rPr>
        <u/>
        <sz val="11"/>
        <color rgb="FFC00000"/>
        <rFont val="Calibri"/>
        <family val="2"/>
        <scheme val="minor"/>
      </rPr>
      <t>riesgo de no detección</t>
    </r>
    <r>
      <rPr>
        <sz val="11"/>
        <color theme="2" tint="-0.749992370372631"/>
        <rFont val="Calibri"/>
        <family val="2"/>
        <scheme val="minor"/>
      </rPr>
      <t>.</t>
    </r>
  </si>
  <si>
    <t>1.</t>
  </si>
  <si>
    <t>2.</t>
  </si>
  <si>
    <t>3.</t>
  </si>
  <si>
    <t>4.</t>
  </si>
  <si>
    <t>5.</t>
  </si>
  <si>
    <t>2.
Criterios a evaluar</t>
  </si>
  <si>
    <t>5.
Calificación final</t>
  </si>
  <si>
    <t>7.
Debilidades a gestionar</t>
  </si>
  <si>
    <t>11.
Seguimiento</t>
  </si>
  <si>
    <t>En la hoja "Gestión del Riesgo" diligencie los siguientes campos de la tabla así:</t>
  </si>
  <si>
    <t>Conclusión por rol</t>
  </si>
  <si>
    <t>Puntaje rol</t>
  </si>
  <si>
    <t>6.
Decisión de gestión</t>
  </si>
  <si>
    <r>
      <t>La Columna "</t>
    </r>
    <r>
      <rPr>
        <sz val="11"/>
        <color rgb="FF0070C0"/>
        <rFont val="Calibri"/>
        <family val="2"/>
        <scheme val="minor"/>
      </rPr>
      <t>6. Decisión de gestión</t>
    </r>
    <r>
      <rPr>
        <sz val="11"/>
        <color theme="2" tint="-0.749992370372631"/>
        <rFont val="Calibri"/>
        <family val="2"/>
        <scheme val="minor"/>
      </rPr>
      <t>" es automática y despliega la recomendación de acción según el valor de la columna "</t>
    </r>
    <r>
      <rPr>
        <sz val="11"/>
        <color rgb="FF0070C0"/>
        <rFont val="Calibri"/>
        <family val="2"/>
        <scheme val="minor"/>
      </rPr>
      <t>5. Calificación final</t>
    </r>
    <r>
      <rPr>
        <sz val="11"/>
        <color theme="2" tint="-0.749992370372631"/>
        <rFont val="Calibri"/>
        <family val="2"/>
        <scheme val="minor"/>
      </rPr>
      <t>". Si el valor es "</t>
    </r>
    <r>
      <rPr>
        <b/>
        <sz val="11"/>
        <color theme="2" tint="-0.749992370372631"/>
        <rFont val="Calibri"/>
        <family val="2"/>
        <scheme val="minor"/>
      </rPr>
      <t>Bajo</t>
    </r>
    <r>
      <rPr>
        <sz val="11"/>
        <color theme="2" tint="-0.749992370372631"/>
        <rFont val="Calibri"/>
        <family val="2"/>
        <scheme val="minor"/>
      </rPr>
      <t>", no se requiere acción de gestión del riesgo. Si el valor es "</t>
    </r>
    <r>
      <rPr>
        <b/>
        <sz val="11"/>
        <color theme="2" tint="-0.749992370372631"/>
        <rFont val="Calibri"/>
        <family val="2"/>
        <scheme val="minor"/>
      </rPr>
      <t>Medio</t>
    </r>
    <r>
      <rPr>
        <sz val="11"/>
        <color theme="2" tint="-0.749992370372631"/>
        <rFont val="Calibri"/>
        <family val="2"/>
        <scheme val="minor"/>
      </rPr>
      <t>", la decisión de si tomar o no alguna acción de gestión dependerá de la debilidad específica detectada. Si el valor es "</t>
    </r>
    <r>
      <rPr>
        <b/>
        <sz val="11"/>
        <color theme="2" tint="-0.749992370372631"/>
        <rFont val="Calibri"/>
        <family val="2"/>
        <scheme val="minor"/>
      </rPr>
      <t>Alto</t>
    </r>
    <r>
      <rPr>
        <sz val="11"/>
        <color theme="2" tint="-0.749992370372631"/>
        <rFont val="Calibri"/>
        <family val="2"/>
        <scheme val="minor"/>
      </rPr>
      <t>", es obligatorio tomar las acciones de gestión a que haya lugar.</t>
    </r>
  </si>
  <si>
    <r>
      <t>La columna "</t>
    </r>
    <r>
      <rPr>
        <sz val="11"/>
        <color rgb="FF0070C0"/>
        <rFont val="Calibri"/>
        <family val="2"/>
        <scheme val="minor"/>
      </rPr>
      <t>5. Calificación final</t>
    </r>
    <r>
      <rPr>
        <sz val="11"/>
        <color theme="2" tint="-0.749992370372631"/>
        <rFont val="Calibri"/>
        <family val="2"/>
        <scheme val="minor"/>
      </rPr>
      <t>" es automática. Despliega la valoración final del riesgo de detección por cada rol en relación con cada criterio.</t>
    </r>
  </si>
  <si>
    <r>
      <t>Diligencie la columna "</t>
    </r>
    <r>
      <rPr>
        <sz val="11"/>
        <color rgb="FF0070C0"/>
        <rFont val="Calibri"/>
        <family val="2"/>
        <scheme val="minor"/>
      </rPr>
      <t>7. Debilidades a gestionar</t>
    </r>
    <r>
      <rPr>
        <sz val="11"/>
        <color theme="2" tint="-0.749992370372631"/>
        <rFont val="Calibri"/>
        <family val="2"/>
        <scheme val="minor"/>
      </rPr>
      <t>", sólo en aquellos casos en los que se decida tomar acciones de gestión de riesgo. Describa de manera precisa y breve cuál es la situación o debilidad que se va a gestionar.</t>
    </r>
  </si>
  <si>
    <t>6.</t>
  </si>
  <si>
    <t>8.
Acciones de gestión</t>
  </si>
  <si>
    <r>
      <t>En las columnas "</t>
    </r>
    <r>
      <rPr>
        <sz val="11"/>
        <color rgb="FF0070C0"/>
        <rFont val="Calibri"/>
        <family val="2"/>
        <scheme val="minor"/>
      </rPr>
      <t>9. Fecha inicio</t>
    </r>
    <r>
      <rPr>
        <sz val="11"/>
        <color theme="2" tint="-0.749992370372631"/>
        <rFont val="Calibri"/>
        <family val="2"/>
        <scheme val="minor"/>
      </rPr>
      <t>", y "</t>
    </r>
    <r>
      <rPr>
        <sz val="11"/>
        <color rgb="FF0070C0"/>
        <rFont val="Calibri"/>
        <family val="2"/>
        <scheme val="minor"/>
      </rPr>
      <t>10. Fecha final</t>
    </r>
    <r>
      <rPr>
        <sz val="11"/>
        <color theme="2" tint="-0.749992370372631"/>
        <rFont val="Calibri"/>
        <family val="2"/>
        <scheme val="minor"/>
      </rPr>
      <t>", escriba las fechas de inicio y fin para el cumplimiento de las acciones detalladas en la columna "</t>
    </r>
    <r>
      <rPr>
        <sz val="11"/>
        <color rgb="FF0070C0"/>
        <rFont val="Calibri"/>
        <family val="2"/>
        <scheme val="minor"/>
      </rPr>
      <t>8. Acciones de gestión</t>
    </r>
    <r>
      <rPr>
        <sz val="11"/>
        <color theme="2" tint="-0.749992370372631"/>
        <rFont val="Calibri"/>
        <family val="2"/>
        <scheme val="minor"/>
      </rPr>
      <t>".</t>
    </r>
  </si>
  <si>
    <t>7.</t>
  </si>
  <si>
    <t>Ejemplo: el número de auditores es pequeño, pero es posible ampliar el tiempo de realización de la auditoría.</t>
  </si>
  <si>
    <t>Algunos factores afectan la calidad de la auditoría, pero es posible gestionarlos mediante estrategias y acciones al alcance del equipo y del nivel directivo.</t>
  </si>
  <si>
    <t>Los factores y condiciones presentes en la fase de planeación -de cara a la ejecución de los procedimientos- son suficientes para garantizar la calidad y oportunidad de la auditoría.</t>
  </si>
  <si>
    <t>Existen factores importantes que afectan la calidad de la auditoría. Ejemplos: Los integrantes del equipo no tienen experiencia o entrenamiento en auditoría o control fiscal, no se cuenta con recursos disponibles u oportunamente (viáticos, apoyo técnico en un asunto especializado), debilidades en la supervisión, etc.</t>
  </si>
  <si>
    <t>Evaluación del diseño de control</t>
  </si>
  <si>
    <t>Calificación del riesgo</t>
  </si>
  <si>
    <r>
      <rPr>
        <sz val="11"/>
        <color rgb="FFC00000"/>
        <rFont val="Calibri"/>
        <family val="2"/>
        <scheme val="minor"/>
      </rPr>
      <t>14.</t>
    </r>
    <r>
      <rPr>
        <sz val="14"/>
        <color rgb="FFC00000"/>
        <rFont val="Calibri"/>
        <family val="2"/>
        <scheme val="minor"/>
      </rPr>
      <t xml:space="preserve"> Riesgo de auditoría</t>
    </r>
  </si>
  <si>
    <t>a</t>
  </si>
  <si>
    <t>Resultados finales</t>
  </si>
  <si>
    <t>En la parte de abajo, se encuentran las siguientes casillas de resultados:</t>
  </si>
  <si>
    <r>
      <rPr>
        <sz val="11"/>
        <color theme="4" tint="-0.499984740745262"/>
        <rFont val="Calibri"/>
        <family val="2"/>
        <scheme val="minor"/>
      </rPr>
      <t>12.</t>
    </r>
    <r>
      <rPr>
        <sz val="12"/>
        <color theme="4" tint="-0.499984740745262"/>
        <rFont val="Calibri"/>
        <family val="2"/>
        <scheme val="minor"/>
      </rPr>
      <t xml:space="preserve"> Calificación riesgo de detección total</t>
    </r>
  </si>
  <si>
    <r>
      <t xml:space="preserve">9.
Fecha inicio
</t>
    </r>
    <r>
      <rPr>
        <sz val="9"/>
        <color rgb="FFC00000"/>
        <rFont val="Calibri"/>
        <family val="2"/>
        <scheme val="minor"/>
      </rPr>
      <t>(dd-mmm-aaaa)</t>
    </r>
  </si>
  <si>
    <r>
      <t xml:space="preserve">10.
Fecha final
</t>
    </r>
    <r>
      <rPr>
        <sz val="9"/>
        <color rgb="FFC00000"/>
        <rFont val="Calibri"/>
        <family val="2"/>
        <scheme val="minor"/>
      </rPr>
      <t>(dd-mmm-aaaa)</t>
    </r>
  </si>
  <si>
    <r>
      <t>Evaluación de criterios y acciones -</t>
    </r>
    <r>
      <rPr>
        <sz val="12"/>
        <color theme="0" tint="-0.499984740745262"/>
        <rFont val="Calibri"/>
        <family val="2"/>
        <scheme val="minor"/>
      </rPr>
      <t xml:space="preserve"> Gestión del riesgo de auditoría</t>
    </r>
  </si>
  <si>
    <r>
      <t>En la columna "8. Acciones de gestión" describa de manera precisa cuál es la acción preventiva a tomar para gestionar la debilidad o situación presentada en la columna "</t>
    </r>
    <r>
      <rPr>
        <sz val="11"/>
        <color rgb="FF0070C0"/>
        <rFont val="Calibri"/>
        <family val="2"/>
        <scheme val="minor"/>
      </rPr>
      <t>7. Debilidades a gestionar</t>
    </r>
    <r>
      <rPr>
        <sz val="11"/>
        <color theme="2" tint="-0.749992370372631"/>
        <rFont val="Calibri"/>
        <family val="2"/>
        <scheme val="minor"/>
      </rPr>
      <t>".</t>
    </r>
  </si>
  <si>
    <r>
      <t>La hoja "</t>
    </r>
    <r>
      <rPr>
        <b/>
        <sz val="11"/>
        <color rgb="FF00B050"/>
        <rFont val="Calibri"/>
        <family val="2"/>
        <scheme val="minor"/>
      </rPr>
      <t>Criterios</t>
    </r>
    <r>
      <rPr>
        <sz val="11"/>
        <color theme="2" tint="-0.749992370372631"/>
        <rFont val="Calibri"/>
        <family val="2"/>
        <scheme val="minor"/>
      </rPr>
      <t>" se encuentran las definiciones respectivas.</t>
    </r>
  </si>
  <si>
    <t>Comunicación/Información</t>
  </si>
  <si>
    <r>
      <t xml:space="preserve">Los riesgos inherente y de control son de responsabilidad de las entidades y se se evalúan mediante la </t>
    </r>
    <r>
      <rPr>
        <sz val="11"/>
        <color rgb="FF0070C0"/>
        <rFont val="Calibri"/>
        <family val="2"/>
        <scheme val="minor"/>
      </rPr>
      <t>Matriz para la Evaluación Control Fiscal Interno por cada tipo de auditoría</t>
    </r>
    <r>
      <rPr>
        <sz val="11"/>
        <color theme="2" tint="-0.749992370372631"/>
        <rFont val="Calibri"/>
        <family val="2"/>
        <scheme val="minor"/>
      </rPr>
      <t xml:space="preserve">. </t>
    </r>
    <r>
      <rPr>
        <u/>
        <sz val="11"/>
        <color rgb="FFC00000"/>
        <rFont val="Calibri"/>
        <family val="2"/>
        <scheme val="minor"/>
      </rPr>
      <t>El riesgo de no detección es responsabilidad de la auditoría</t>
    </r>
    <r>
      <rPr>
        <sz val="11"/>
        <color theme="2" tint="-0.749992370372631"/>
        <rFont val="Calibri"/>
        <family val="2"/>
        <scheme val="minor"/>
      </rPr>
      <t>.</t>
    </r>
  </si>
  <si>
    <r>
      <rPr>
        <sz val="11"/>
        <color theme="4" tint="-0.249977111117893"/>
        <rFont val="Calibri"/>
        <family val="2"/>
        <scheme val="minor"/>
      </rPr>
      <t>12. Calificación Riesgo de detección total:</t>
    </r>
    <r>
      <rPr>
        <sz val="11"/>
        <color theme="2" tint="-0.749992370372631"/>
        <rFont val="Calibri"/>
        <family val="2"/>
        <scheme val="minor"/>
      </rPr>
      <t xml:space="preserve"> calcula automáticamente el valor total del riesgo de detección a medida que se van ingresando las distintas calificaciones.</t>
    </r>
  </si>
  <si>
    <t>1.  Riesgo combinado total</t>
  </si>
  <si>
    <r>
      <rPr>
        <sz val="11"/>
        <color theme="4" tint="-0.249977111117893"/>
        <rFont val="Calibri"/>
        <family val="2"/>
        <scheme val="minor"/>
      </rPr>
      <t>13. Riesgo combinado:</t>
    </r>
    <r>
      <rPr>
        <sz val="11"/>
        <color theme="2" tint="-0.749992370372631"/>
        <rFont val="Calibri"/>
        <family val="2"/>
        <scheme val="minor"/>
      </rPr>
      <t xml:space="preserve"> Presenta el valor ingresado según el paso No. 1 de este instructivo.</t>
    </r>
  </si>
  <si>
    <r>
      <rPr>
        <sz val="11"/>
        <color theme="4" tint="-0.249977111117893"/>
        <rFont val="Calibri"/>
        <family val="2"/>
        <scheme val="minor"/>
      </rPr>
      <t>14. Riesgo de auditoría:</t>
    </r>
    <r>
      <rPr>
        <sz val="11"/>
        <color theme="2" tint="-0.749992370372631"/>
        <rFont val="Calibri"/>
        <family val="2"/>
        <scheme val="minor"/>
      </rPr>
      <t xml:space="preserve"> calcula automáticamente el nivel de riesgo de auditoría al combinar los valores del Riesgo de detección total y el Riesgo combinado total.</t>
    </r>
  </si>
  <si>
    <t>4. Calificaciones: Para cada criterio de la columna "2. Criterios a evaluar", califique el nivel de riesgo de detección para cada uno de los roles de la columna "3. Roles a evaluar", con base en la siguiente "Escala valorativa" de manera horizontal:</t>
  </si>
  <si>
    <t xml:space="preserve">Identificar y valorar de manera oportuna los factores imputables a la CT, que podrían generar la emisión de conceptos o conclusiones que no reflejan la realidad sobre el cumplimiento de los criterios de auditoría y tomar acciones preventivas para mitigar el riesgo de no detección, de conformidad con los estándares internacionales.
</t>
  </si>
  <si>
    <t>Contralores Territoriales, Jefe del area de control fiscal o instancia competente, supervisores y auditores</t>
  </si>
  <si>
    <t>Debe ser identificado y gestionado oportunamente, de inicio a fin, por todo el equipo de trabajo, en cabeza del Supervisor o instancia competente. De ninguna manera puede ser ignorado en desarrolllo de la auditoría.</t>
  </si>
  <si>
    <t>Al finalizar la fase de planeación de la auditoría, en conjunto con la aprobación del Plan de trabajo y Programa de Auditoria.</t>
  </si>
  <si>
    <r>
      <t>El Jefe del Area de Control Fiscal o quien haga sus veces efectúa el seguimiento al cumplimiento de las acciones e informará al Jefe Inmediato o la Instancia Competente permanentemente y registra lo pertinente en la columna "</t>
    </r>
    <r>
      <rPr>
        <sz val="11"/>
        <color rgb="FF0070C0"/>
        <rFont val="Calibri"/>
        <family val="2"/>
        <scheme val="minor"/>
      </rPr>
      <t>11. Seguimiento</t>
    </r>
    <r>
      <rPr>
        <sz val="11"/>
        <color theme="2" tint="-0.749992370372631"/>
        <rFont val="Calibri"/>
        <family val="2"/>
        <scheme val="minor"/>
      </rPr>
      <t>".</t>
    </r>
  </si>
  <si>
    <t>4. Calificadores</t>
  </si>
  <si>
    <t>3.
Roles que califican (Calificados)</t>
  </si>
  <si>
    <t>CASILLAS  TRAMITADAS POR EL JEFE DE CONTROL FISCAL O QUIEN HAGA SUS VECES</t>
  </si>
  <si>
    <t>Seguridad</t>
  </si>
  <si>
    <t>Solicitar seguridad a las autoridades - seguro de vida</t>
  </si>
  <si>
    <t>Programar y asignar el talento humano y los recursos financieros, tecnológicos, físicos y de información necesarios, para ejecutar la auditoría con la profundidad y el tiempo requerido para cumplir los objetivos establecidos.</t>
  </si>
  <si>
    <t>Forma como interactúan los diversos roles entre sí, con el nivel directivo de la Contraloría Territorial y con los auditados, de manera que se logre una comunicación simple, clara y oportuna, garantizando el desarrollo del proceso auditor que se encuentra en desarrollo.</t>
  </si>
  <si>
    <t>Capacidad para entender, discernir, interpretar, comprender, examinar, estudiar, observar, indagar, comparar, descomponer y detallar todo lo concerniente con al sujeto de control o la materia o asunto a auditar y los objetivos de la auditoría</t>
  </si>
  <si>
    <r>
      <rPr>
        <sz val="11"/>
        <color theme="4" tint="-0.499984740745262"/>
        <rFont val="Calibri"/>
        <family val="2"/>
        <scheme val="minor"/>
      </rPr>
      <t>13.</t>
    </r>
    <r>
      <rPr>
        <sz val="12"/>
        <color theme="4" tint="-0.499984740745262"/>
        <rFont val="Calibri"/>
        <family val="2"/>
        <scheme val="minor"/>
      </rPr>
      <t xml:space="preserve"> Riesgo combinado total (Papel de trabajo riesgos y controles de acuerdo al tipo de auditoría)</t>
    </r>
  </si>
  <si>
    <t>Criterios a evaluar - Gestión del riesgo de auditoría</t>
  </si>
  <si>
    <t>Líder de auditoría:</t>
  </si>
  <si>
    <t>Supervisor:</t>
  </si>
  <si>
    <t>Auditor:</t>
  </si>
  <si>
    <t>Contar con conocimiento,  entrenamiento y formación general y específica en las normas aplicables para el control fiscal y en técnicas y procedimientos de control fiscal micro y de auditorías: Financiera y de Gestión, Desempeño y Cumplimiento</t>
  </si>
  <si>
    <t>Expertos</t>
  </si>
  <si>
    <t>1. Riesgo de detección</t>
  </si>
  <si>
    <t>Falta de experiencia de la totalidad del grupo auditor</t>
  </si>
  <si>
    <t xml:space="preserve">Efectuar capacitación </t>
  </si>
  <si>
    <t>Se efectuó la capacitación, ver acta  001 de 07/07/2020</t>
  </si>
  <si>
    <t>Aumento del nivel del riesgo ante la ARL</t>
  </si>
  <si>
    <t>PROCESO: GESTIÓN DE CONTROL FISCAL - 
SUBCONTRALORÍA DELEGADA PARA EL CONTROL FISCAL</t>
  </si>
  <si>
    <t>Versión: 01 - 2020</t>
  </si>
  <si>
    <t>Fecha:30 - 09 - 2020</t>
  </si>
  <si>
    <t>Código: RECF-02-01</t>
  </si>
  <si>
    <t>CONTRALORÍA GENERAL DE SANTANDER</t>
  </si>
  <si>
    <t>PAPEL DE TRABAJO GESTIÓN DEL RIESGO DE AUDITORÍA</t>
  </si>
  <si>
    <t>Auditor xxxx</t>
  </si>
  <si>
    <t>Supervisor xxx</t>
  </si>
  <si>
    <t>Lider de auditoría XxXX</t>
  </si>
  <si>
    <t>Subcontraloría Delegada para Control Fiscal</t>
  </si>
  <si>
    <t>Sujeto y/o Asunto o materia a auditar: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</si>
</sst>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yy"/>
    <numFmt numFmtId="165" formatCode="0.0000"/>
    <numFmt numFmtId="166" formatCode="0.000000"/>
  </numFmts>
  <fonts count="8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3"/>
      <name val="Calibri"/>
      <family val="2"/>
      <scheme val="minor"/>
    </font>
    <font>
      <b/>
      <sz val="3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sz val="3"/>
      <color rgb="FF000000"/>
      <name val="Calibri"/>
      <family val="2"/>
      <scheme val="minor"/>
    </font>
    <font>
      <b/>
      <sz val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u/>
      <sz val="8"/>
      <color rgb="FFC00000"/>
      <name val="Calibri"/>
      <family val="2"/>
      <scheme val="minor"/>
    </font>
    <font>
      <b/>
      <u/>
      <sz val="3"/>
      <name val="Calibri"/>
      <family val="2"/>
      <scheme val="minor"/>
    </font>
    <font>
      <u/>
      <sz val="3"/>
      <color rgb="FF00B050"/>
      <name val="Calibri"/>
      <family val="2"/>
      <scheme val="minor"/>
    </font>
    <font>
      <b/>
      <sz val="8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u/>
      <sz val="12"/>
      <color rgb="FF00B050"/>
      <name val="Calibri"/>
      <family val="2"/>
      <scheme val="minor"/>
    </font>
    <font>
      <b/>
      <u/>
      <sz val="3"/>
      <color rgb="FF00B05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u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3"/>
      <color rgb="FF0070C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u/>
      <sz val="8"/>
      <name val="Calibri"/>
      <family val="2"/>
      <scheme val="minor"/>
    </font>
    <font>
      <sz val="2"/>
      <color theme="1"/>
      <name val="Calibri"/>
      <family val="2"/>
      <scheme val="minor"/>
    </font>
    <font>
      <u/>
      <sz val="2"/>
      <color rgb="FF00B050"/>
      <name val="Calibri"/>
      <family val="2"/>
      <scheme val="minor"/>
    </font>
    <font>
      <sz val="2"/>
      <name val="Calibri"/>
      <family val="2"/>
      <scheme val="minor"/>
    </font>
    <font>
      <sz val="2"/>
      <color rgb="FFC00000"/>
      <name val="Calibri"/>
      <family val="2"/>
      <scheme val="minor"/>
    </font>
    <font>
      <sz val="2"/>
      <color rgb="FF000000"/>
      <name val="Calibri"/>
      <family val="2"/>
      <scheme val="minor"/>
    </font>
    <font>
      <sz val="2"/>
      <color rgb="FF0070C0"/>
      <name val="Calibri"/>
      <family val="2"/>
      <scheme val="minor"/>
    </font>
    <font>
      <b/>
      <sz val="2"/>
      <color rgb="FF000000"/>
      <name val="Calibri"/>
      <family val="2"/>
      <scheme val="minor"/>
    </font>
    <font>
      <sz val="2"/>
      <color theme="2" tint="-0.749992370372631"/>
      <name val="Calibri"/>
      <family val="2"/>
      <scheme val="minor"/>
    </font>
    <font>
      <sz val="9"/>
      <color rgb="FFC00000"/>
      <name val="Calibri"/>
      <family val="2"/>
      <scheme val="minor"/>
    </font>
    <font>
      <b/>
      <u/>
      <sz val="9"/>
      <color rgb="FF00B05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u/>
      <sz val="8"/>
      <color rgb="FF00B050"/>
      <name val="Calibri"/>
      <family val="2"/>
      <scheme val="minor"/>
    </font>
    <font>
      <sz val="9.5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11"/>
      <color rgb="FFC00000"/>
      <name val="Calibri"/>
      <family val="2"/>
      <scheme val="minor"/>
    </font>
    <font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2" tint="-0.749961851863155"/>
      </top>
      <bottom/>
      <diagonal/>
    </border>
    <border>
      <left/>
      <right/>
      <top/>
      <bottom style="thin">
        <color theme="2" tint="-0.749961851863155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433">
    <xf numFmtId="0" fontId="0" fillId="0" borderId="0" xfId="0"/>
    <xf numFmtId="0" fontId="5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9" fillId="2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 wrapText="1"/>
      <protection hidden="1"/>
    </xf>
    <xf numFmtId="0" fontId="19" fillId="2" borderId="2" xfId="0" applyFont="1" applyFill="1" applyBorder="1" applyAlignment="1" applyProtection="1">
      <alignment vertical="center"/>
      <protection hidden="1"/>
    </xf>
    <xf numFmtId="0" fontId="19" fillId="2" borderId="1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14" fillId="2" borderId="0" xfId="0" applyFont="1" applyFill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8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164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vertical="center" wrapText="1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14" fillId="2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27" fillId="2" borderId="0" xfId="0" applyFont="1" applyFill="1" applyBorder="1" applyAlignment="1" applyProtection="1">
      <alignment vertical="center" wrapText="1"/>
      <protection hidden="1"/>
    </xf>
    <xf numFmtId="0" fontId="28" fillId="2" borderId="0" xfId="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19" fillId="2" borderId="4" xfId="0" applyFont="1" applyFill="1" applyBorder="1" applyAlignment="1" applyProtection="1">
      <alignment vertical="center"/>
      <protection hidden="1"/>
    </xf>
    <xf numFmtId="0" fontId="20" fillId="2" borderId="5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 wrapText="1"/>
      <protection hidden="1"/>
    </xf>
    <xf numFmtId="0" fontId="19" fillId="2" borderId="17" xfId="0" applyFont="1" applyFill="1" applyBorder="1" applyAlignment="1" applyProtection="1">
      <alignment vertical="center"/>
      <protection hidden="1"/>
    </xf>
    <xf numFmtId="0" fontId="19" fillId="2" borderId="15" xfId="0" applyFont="1" applyFill="1" applyBorder="1" applyAlignment="1" applyProtection="1">
      <alignment vertical="center"/>
      <protection hidden="1"/>
    </xf>
    <xf numFmtId="0" fontId="19" fillId="2" borderId="18" xfId="0" applyFont="1" applyFill="1" applyBorder="1" applyAlignment="1" applyProtection="1">
      <alignment vertical="center"/>
      <protection hidden="1"/>
    </xf>
    <xf numFmtId="0" fontId="19" fillId="2" borderId="16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vertical="center" wrapText="1"/>
      <protection hidden="1"/>
    </xf>
    <xf numFmtId="0" fontId="5" fillId="2" borderId="7" xfId="0" applyFont="1" applyFill="1" applyBorder="1" applyAlignment="1" applyProtection="1">
      <alignment vertical="center" wrapText="1"/>
      <protection hidden="1"/>
    </xf>
    <xf numFmtId="0" fontId="5" fillId="2" borderId="3" xfId="0" applyFont="1" applyFill="1" applyBorder="1" applyAlignment="1" applyProtection="1">
      <alignment vertical="center" wrapText="1"/>
      <protection hidden="1"/>
    </xf>
    <xf numFmtId="0" fontId="5" fillId="2" borderId="8" xfId="0" applyFont="1" applyFill="1" applyBorder="1" applyAlignment="1" applyProtection="1">
      <alignment vertical="center" wrapText="1"/>
      <protection hidden="1"/>
    </xf>
    <xf numFmtId="0" fontId="5" fillId="2" borderId="9" xfId="0" applyFont="1" applyFill="1" applyBorder="1" applyAlignment="1" applyProtection="1">
      <alignment vertical="center" wrapText="1"/>
      <protection hidden="1"/>
    </xf>
    <xf numFmtId="0" fontId="9" fillId="2" borderId="3" xfId="0" applyFont="1" applyFill="1" applyBorder="1" applyAlignment="1" applyProtection="1">
      <alignment vertical="center" wrapText="1"/>
      <protection hidden="1"/>
    </xf>
    <xf numFmtId="0" fontId="17" fillId="2" borderId="3" xfId="0" applyFont="1" applyFill="1" applyBorder="1" applyAlignment="1" applyProtection="1">
      <alignment vertical="center" wrapText="1"/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14" fillId="2" borderId="3" xfId="0" applyFont="1" applyFill="1" applyBorder="1" applyAlignment="1" applyProtection="1">
      <alignment vertical="center"/>
      <protection hidden="1"/>
    </xf>
    <xf numFmtId="0" fontId="19" fillId="2" borderId="7" xfId="0" applyFont="1" applyFill="1" applyBorder="1" applyAlignment="1" applyProtection="1">
      <alignment vertical="center"/>
      <protection hidden="1"/>
    </xf>
    <xf numFmtId="0" fontId="19" fillId="2" borderId="3" xfId="0" applyFont="1" applyFill="1" applyBorder="1" applyAlignment="1" applyProtection="1">
      <alignment vertical="center"/>
      <protection hidden="1"/>
    </xf>
    <xf numFmtId="0" fontId="18" fillId="2" borderId="8" xfId="0" applyFont="1" applyFill="1" applyBorder="1" applyAlignment="1" applyProtection="1">
      <alignment vertical="center" wrapText="1"/>
      <protection hidden="1"/>
    </xf>
    <xf numFmtId="0" fontId="18" fillId="2" borderId="9" xfId="0" applyFont="1" applyFill="1" applyBorder="1" applyAlignment="1" applyProtection="1">
      <alignment vertical="center" wrapText="1"/>
      <protection hidden="1"/>
    </xf>
    <xf numFmtId="0" fontId="18" fillId="2" borderId="6" xfId="0" applyFont="1" applyFill="1" applyBorder="1" applyAlignment="1" applyProtection="1">
      <alignment vertical="center" wrapText="1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9" fillId="2" borderId="13" xfId="0" applyFont="1" applyFill="1" applyBorder="1" applyAlignment="1" applyProtection="1">
      <alignment vertical="center"/>
      <protection hidden="1"/>
    </xf>
    <xf numFmtId="0" fontId="14" fillId="2" borderId="8" xfId="0" applyFont="1" applyFill="1" applyBorder="1" applyAlignment="1" applyProtection="1">
      <alignment vertical="center"/>
      <protection hidden="1"/>
    </xf>
    <xf numFmtId="0" fontId="14" fillId="2" borderId="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 wrapText="1"/>
      <protection hidden="1"/>
    </xf>
    <xf numFmtId="0" fontId="22" fillId="0" borderId="12" xfId="0" applyFont="1" applyFill="1" applyBorder="1" applyAlignment="1" applyProtection="1">
      <alignment horizontal="left" vertical="center" wrapText="1"/>
      <protection hidden="1"/>
    </xf>
    <xf numFmtId="0" fontId="22" fillId="0" borderId="14" xfId="0" applyFont="1" applyFill="1" applyBorder="1" applyAlignment="1" applyProtection="1">
      <alignment horizontal="left" vertical="center" wrapText="1"/>
      <protection hidden="1"/>
    </xf>
    <xf numFmtId="0" fontId="23" fillId="2" borderId="0" xfId="0" applyFont="1" applyFill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26" fillId="2" borderId="0" xfId="0" applyFont="1" applyFill="1" applyBorder="1" applyAlignment="1" applyProtection="1">
      <alignment vertical="center"/>
      <protection hidden="1"/>
    </xf>
    <xf numFmtId="0" fontId="33" fillId="2" borderId="0" xfId="0" applyFont="1" applyFill="1" applyBorder="1" applyAlignment="1" applyProtection="1">
      <alignment vertical="center"/>
      <protection hidden="1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0" fontId="21" fillId="4" borderId="2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36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Fill="1" applyBorder="1" applyAlignment="1" applyProtection="1">
      <alignment vertical="center" wrapText="1"/>
      <protection hidden="1"/>
    </xf>
    <xf numFmtId="0" fontId="37" fillId="0" borderId="0" xfId="0" applyFont="1" applyFill="1" applyBorder="1" applyAlignment="1" applyProtection="1">
      <alignment vertical="center" wrapText="1"/>
      <protection hidden="1"/>
    </xf>
    <xf numFmtId="0" fontId="35" fillId="0" borderId="11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vertical="center" wrapText="1"/>
      <protection hidden="1"/>
    </xf>
    <xf numFmtId="0" fontId="21" fillId="4" borderId="19" xfId="0" applyFont="1" applyFill="1" applyBorder="1" applyAlignment="1" applyProtection="1">
      <alignment horizontal="center" vertical="center" wrapText="1"/>
      <protection hidden="1"/>
    </xf>
    <xf numFmtId="0" fontId="21" fillId="4" borderId="20" xfId="0" applyFont="1" applyFill="1" applyBorder="1" applyAlignment="1" applyProtection="1">
      <alignment horizontal="center" vertical="center" wrapText="1"/>
      <protection hidden="1"/>
    </xf>
    <xf numFmtId="15" fontId="21" fillId="4" borderId="19" xfId="0" applyNumberFormat="1" applyFont="1" applyFill="1" applyBorder="1" applyAlignment="1" applyProtection="1">
      <alignment horizontal="center" vertical="center" wrapText="1"/>
      <protection locked="0"/>
    </xf>
    <xf numFmtId="15" fontId="21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21" xfId="0" applyFont="1" applyFill="1" applyBorder="1" applyAlignment="1" applyProtection="1">
      <alignment horizontal="center" vertical="center" wrapText="1"/>
      <protection locked="0"/>
    </xf>
    <xf numFmtId="0" fontId="21" fillId="4" borderId="21" xfId="0" applyFont="1" applyFill="1" applyBorder="1" applyAlignment="1" applyProtection="1">
      <alignment horizontal="center" vertical="center" wrapText="1"/>
      <protection hidden="1"/>
    </xf>
    <xf numFmtId="0" fontId="31" fillId="2" borderId="0" xfId="0" applyFont="1" applyFill="1" applyBorder="1" applyAlignment="1" applyProtection="1">
      <alignment vertical="center" wrapText="1"/>
      <protection hidden="1"/>
    </xf>
    <xf numFmtId="0" fontId="31" fillId="2" borderId="3" xfId="0" applyFont="1" applyFill="1" applyBorder="1" applyAlignment="1" applyProtection="1">
      <alignment vertical="center" wrapText="1"/>
      <protection hidden="1"/>
    </xf>
    <xf numFmtId="0" fontId="21" fillId="6" borderId="22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Alignment="1" applyProtection="1">
      <alignment horizontal="center" wrapText="1"/>
      <protection hidden="1"/>
    </xf>
    <xf numFmtId="0" fontId="21" fillId="6" borderId="2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1" fillId="3" borderId="22" xfId="0" applyFont="1" applyFill="1" applyBorder="1" applyAlignment="1" applyProtection="1">
      <alignment horizontal="center" vertical="center" wrapText="1"/>
      <protection hidden="1"/>
    </xf>
    <xf numFmtId="165" fontId="4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39" fillId="2" borderId="0" xfId="0" applyFont="1" applyFill="1" applyBorder="1" applyAlignment="1" applyProtection="1">
      <alignment vertical="center"/>
      <protection hidden="1"/>
    </xf>
    <xf numFmtId="0" fontId="5" fillId="6" borderId="22" xfId="0" applyFont="1" applyFill="1" applyBorder="1" applyAlignment="1" applyProtection="1">
      <alignment horizontal="center" vertical="center"/>
      <protection hidden="1"/>
    </xf>
    <xf numFmtId="0" fontId="5" fillId="6" borderId="24" xfId="0" applyFont="1" applyFill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justify" vertical="center" wrapText="1"/>
      <protection hidden="1"/>
    </xf>
    <xf numFmtId="0" fontId="21" fillId="0" borderId="25" xfId="0" applyFont="1" applyBorder="1" applyAlignment="1" applyProtection="1">
      <alignment horizontal="left" vertical="center" wrapText="1" indent="1"/>
      <protection locked="0"/>
    </xf>
    <xf numFmtId="0" fontId="21" fillId="0" borderId="26" xfId="0" applyFont="1" applyBorder="1" applyAlignment="1" applyProtection="1">
      <alignment horizontal="left" vertical="center" wrapText="1" indent="1"/>
      <protection locked="0"/>
    </xf>
    <xf numFmtId="0" fontId="21" fillId="0" borderId="27" xfId="0" applyFont="1" applyBorder="1" applyAlignment="1" applyProtection="1">
      <alignment horizontal="left" vertical="center" wrapText="1" indent="1"/>
      <protection locked="0"/>
    </xf>
    <xf numFmtId="0" fontId="21" fillId="0" borderId="19" xfId="0" applyFont="1" applyBorder="1" applyAlignment="1" applyProtection="1">
      <alignment horizontal="justify" vertical="center" wrapText="1"/>
      <protection locked="0"/>
    </xf>
    <xf numFmtId="0" fontId="21" fillId="0" borderId="20" xfId="0" applyFont="1" applyBorder="1" applyAlignment="1" applyProtection="1">
      <alignment horizontal="justify" vertical="center" wrapText="1"/>
      <protection locked="0"/>
    </xf>
    <xf numFmtId="15" fontId="2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justify"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 wrapText="1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3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7" fillId="2" borderId="7" xfId="0" applyFont="1" applyFill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vertical="center" wrapText="1"/>
      <protection hidden="1"/>
    </xf>
    <xf numFmtId="0" fontId="0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Border="1" applyAlignment="1" applyProtection="1">
      <alignment vertical="center" wrapText="1"/>
      <protection hidden="1"/>
    </xf>
    <xf numFmtId="0" fontId="14" fillId="2" borderId="7" xfId="0" applyFont="1" applyFill="1" applyBorder="1" applyAlignment="1" applyProtection="1">
      <alignment vertical="center" wrapText="1"/>
      <protection hidden="1"/>
    </xf>
    <xf numFmtId="0" fontId="14" fillId="2" borderId="3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Alignment="1" applyProtection="1">
      <alignment vertical="center" wrapText="1"/>
      <protection hidden="1"/>
    </xf>
    <xf numFmtId="0" fontId="23" fillId="2" borderId="0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vertical="center" wrapText="1"/>
      <protection hidden="1"/>
    </xf>
    <xf numFmtId="0" fontId="23" fillId="2" borderId="0" xfId="0" applyFont="1" applyFill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47" fillId="2" borderId="0" xfId="0" applyFont="1" applyFill="1" applyBorder="1" applyAlignment="1" applyProtection="1">
      <alignment horizontal="left" vertical="center" wrapText="1" indent="2"/>
      <protection hidden="1"/>
    </xf>
    <xf numFmtId="0" fontId="21" fillId="7" borderId="19" xfId="0" applyFont="1" applyFill="1" applyBorder="1" applyAlignment="1" applyProtection="1">
      <alignment horizontal="left" vertical="center" wrapText="1"/>
      <protection hidden="1"/>
    </xf>
    <xf numFmtId="0" fontId="21" fillId="7" borderId="20" xfId="0" applyFont="1" applyFill="1" applyBorder="1" applyAlignment="1" applyProtection="1">
      <alignment horizontal="left" vertical="center" wrapText="1"/>
      <protection hidden="1"/>
    </xf>
    <xf numFmtId="0" fontId="21" fillId="7" borderId="14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15" fontId="14" fillId="4" borderId="28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left" vertical="center"/>
      <protection hidden="1"/>
    </xf>
    <xf numFmtId="0" fontId="25" fillId="0" borderId="10" xfId="0" applyFont="1" applyFill="1" applyBorder="1" applyAlignment="1" applyProtection="1">
      <alignment horizontal="right" vertical="center"/>
      <protection hidden="1"/>
    </xf>
    <xf numFmtId="0" fontId="22" fillId="0" borderId="10" xfId="0" applyFont="1" applyFill="1" applyBorder="1" applyAlignment="1" applyProtection="1">
      <alignment vertical="center"/>
      <protection hidden="1"/>
    </xf>
    <xf numFmtId="0" fontId="54" fillId="0" borderId="10" xfId="0" applyFont="1" applyFill="1" applyBorder="1" applyAlignment="1" applyProtection="1">
      <alignment vertical="center"/>
      <protection hidden="1"/>
    </xf>
    <xf numFmtId="0" fontId="54" fillId="0" borderId="10" xfId="0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0" fillId="4" borderId="29" xfId="0" applyFont="1" applyFill="1" applyBorder="1" applyAlignment="1" applyProtection="1">
      <alignment vertical="center" wrapText="1"/>
      <protection hidden="1"/>
    </xf>
    <xf numFmtId="0" fontId="20" fillId="0" borderId="10" xfId="0" applyFont="1" applyFill="1" applyBorder="1" applyAlignment="1" applyProtection="1">
      <alignment horizontal="right" vertical="center"/>
      <protection hidden="1"/>
    </xf>
    <xf numFmtId="0" fontId="15" fillId="0" borderId="10" xfId="0" applyFont="1" applyFill="1" applyBorder="1" applyAlignment="1" applyProtection="1">
      <alignment horizontal="left" vertical="center"/>
      <protection hidden="1"/>
    </xf>
    <xf numFmtId="0" fontId="55" fillId="2" borderId="0" xfId="0" applyFont="1" applyFill="1" applyBorder="1" applyAlignment="1" applyProtection="1">
      <alignment vertical="center" wrapText="1"/>
      <protection hidden="1"/>
    </xf>
    <xf numFmtId="0" fontId="55" fillId="2" borderId="0" xfId="0" applyFont="1" applyFill="1" applyBorder="1" applyAlignment="1" applyProtection="1">
      <alignment horizontal="right" vertical="center" wrapText="1"/>
      <protection hidden="1"/>
    </xf>
    <xf numFmtId="0" fontId="55" fillId="2" borderId="0" xfId="0" applyFont="1" applyFill="1" applyBorder="1" applyAlignment="1" applyProtection="1">
      <alignment horizontal="justify" vertical="center" wrapText="1"/>
      <protection hidden="1"/>
    </xf>
    <xf numFmtId="0" fontId="55" fillId="0" borderId="0" xfId="0" applyFont="1" applyFill="1" applyBorder="1" applyAlignment="1" applyProtection="1">
      <alignment vertical="center" wrapText="1"/>
      <protection hidden="1"/>
    </xf>
    <xf numFmtId="0" fontId="56" fillId="2" borderId="0" xfId="0" applyFont="1" applyFill="1" applyBorder="1" applyAlignment="1" applyProtection="1">
      <alignment vertical="center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Alignment="1" applyProtection="1">
      <alignment vertical="center" wrapText="1"/>
      <protection hidden="1"/>
    </xf>
    <xf numFmtId="0" fontId="55" fillId="2" borderId="0" xfId="0" applyFont="1" applyFill="1" applyAlignment="1" applyProtection="1">
      <alignment horizontal="right" vertical="center" wrapText="1" indent="2"/>
      <protection hidden="1"/>
    </xf>
    <xf numFmtId="0" fontId="55" fillId="2" borderId="0" xfId="0" applyFont="1" applyFill="1" applyAlignment="1" applyProtection="1">
      <alignment horizontal="center" vertical="center" wrapText="1"/>
      <protection hidden="1"/>
    </xf>
    <xf numFmtId="0" fontId="55" fillId="2" borderId="0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Fill="1" applyBorder="1" applyAlignment="1" applyProtection="1">
      <alignment vertical="center"/>
      <protection hidden="1"/>
    </xf>
    <xf numFmtId="0" fontId="55" fillId="2" borderId="0" xfId="0" applyFont="1" applyFill="1" applyAlignment="1" applyProtection="1">
      <alignment vertical="center" wrapText="1"/>
      <protection hidden="1"/>
    </xf>
    <xf numFmtId="0" fontId="55" fillId="2" borderId="13" xfId="0" applyFont="1" applyFill="1" applyBorder="1" applyAlignment="1" applyProtection="1">
      <alignment vertical="center" wrapText="1"/>
      <protection hidden="1"/>
    </xf>
    <xf numFmtId="0" fontId="55" fillId="2" borderId="0" xfId="0" applyFont="1" applyFill="1" applyAlignment="1" applyProtection="1">
      <alignment vertical="center"/>
      <protection hidden="1"/>
    </xf>
    <xf numFmtId="0" fontId="55" fillId="0" borderId="0" xfId="0" applyFont="1" applyBorder="1" applyAlignment="1" applyProtection="1">
      <alignment horizontal="left" vertical="center" wrapText="1"/>
      <protection hidden="1"/>
    </xf>
    <xf numFmtId="0" fontId="55" fillId="4" borderId="0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horizontal="justify" vertical="center" wrapText="1"/>
      <protection hidden="1"/>
    </xf>
    <xf numFmtId="15" fontId="55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57" fillId="2" borderId="9" xfId="0" applyFont="1" applyFill="1" applyBorder="1" applyAlignment="1" applyProtection="1">
      <alignment vertical="center" wrapText="1"/>
      <protection hidden="1"/>
    </xf>
    <xf numFmtId="0" fontId="57" fillId="2" borderId="6" xfId="0" applyFont="1" applyFill="1" applyBorder="1" applyAlignment="1" applyProtection="1">
      <alignment vertical="center" wrapText="1"/>
      <protection hidden="1"/>
    </xf>
    <xf numFmtId="0" fontId="57" fillId="2" borderId="0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Border="1" applyAlignment="1" applyProtection="1">
      <alignment vertical="center" wrapText="1"/>
      <protection hidden="1"/>
    </xf>
    <xf numFmtId="0" fontId="58" fillId="2" borderId="0" xfId="0" applyFont="1" applyFill="1" applyBorder="1" applyAlignment="1" applyProtection="1">
      <alignment vertical="center" wrapText="1"/>
      <protection hidden="1"/>
    </xf>
    <xf numFmtId="0" fontId="58" fillId="2" borderId="3" xfId="0" applyFont="1" applyFill="1" applyBorder="1" applyAlignment="1" applyProtection="1">
      <alignment vertical="center" wrapText="1"/>
      <protection hidden="1"/>
    </xf>
    <xf numFmtId="0" fontId="58" fillId="0" borderId="0" xfId="0" applyFont="1" applyFill="1" applyBorder="1" applyAlignment="1" applyProtection="1">
      <alignment vertical="center" wrapText="1"/>
      <protection hidden="1"/>
    </xf>
    <xf numFmtId="0" fontId="55" fillId="0" borderId="0" xfId="0" applyFont="1" applyFill="1" applyAlignment="1" applyProtection="1">
      <alignment horizontal="center" vertical="center" wrapText="1"/>
      <protection hidden="1"/>
    </xf>
    <xf numFmtId="0" fontId="59" fillId="2" borderId="0" xfId="0" applyFont="1" applyFill="1" applyBorder="1" applyAlignment="1" applyProtection="1">
      <alignment vertical="center"/>
      <protection hidden="1"/>
    </xf>
    <xf numFmtId="0" fontId="59" fillId="2" borderId="7" xfId="0" applyFont="1" applyFill="1" applyBorder="1" applyAlignment="1" applyProtection="1">
      <alignment vertical="center"/>
      <protection hidden="1"/>
    </xf>
    <xf numFmtId="0" fontId="59" fillId="2" borderId="3" xfId="0" applyFont="1" applyFill="1" applyBorder="1" applyAlignment="1" applyProtection="1">
      <alignment vertical="center"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0" fontId="57" fillId="0" borderId="0" xfId="0" applyFont="1" applyFill="1" applyBorder="1" applyAlignment="1" applyProtection="1">
      <alignment horizontal="left" vertical="center" wrapText="1"/>
      <protection hidden="1"/>
    </xf>
    <xf numFmtId="0" fontId="59" fillId="2" borderId="0" xfId="0" applyFont="1" applyFill="1" applyBorder="1" applyAlignment="1" applyProtection="1">
      <alignment vertical="center" wrapText="1"/>
      <protection hidden="1"/>
    </xf>
    <xf numFmtId="0" fontId="59" fillId="2" borderId="7" xfId="0" applyFont="1" applyFill="1" applyBorder="1" applyAlignment="1" applyProtection="1">
      <alignment vertical="center" wrapText="1"/>
      <protection hidden="1"/>
    </xf>
    <xf numFmtId="0" fontId="61" fillId="2" borderId="3" xfId="0" applyFont="1" applyFill="1" applyBorder="1" applyAlignment="1" applyProtection="1">
      <alignment vertical="center" wrapText="1"/>
      <protection hidden="1"/>
    </xf>
    <xf numFmtId="0" fontId="61" fillId="2" borderId="0" xfId="0" applyFont="1" applyFill="1" applyBorder="1" applyAlignment="1" applyProtection="1">
      <alignment vertical="center" wrapText="1"/>
      <protection hidden="1"/>
    </xf>
    <xf numFmtId="0" fontId="59" fillId="0" borderId="0" xfId="0" applyFont="1" applyFill="1" applyBorder="1" applyAlignment="1" applyProtection="1">
      <alignment vertical="center" wrapText="1"/>
      <protection hidden="1"/>
    </xf>
    <xf numFmtId="0" fontId="59" fillId="2" borderId="3" xfId="0" applyFont="1" applyFill="1" applyBorder="1" applyAlignment="1" applyProtection="1">
      <alignment vertical="center" wrapText="1"/>
      <protection hidden="1"/>
    </xf>
    <xf numFmtId="0" fontId="61" fillId="0" borderId="0" xfId="0" applyFont="1" applyFill="1" applyBorder="1" applyAlignment="1" applyProtection="1">
      <alignment vertical="center" wrapText="1"/>
      <protection hidden="1"/>
    </xf>
    <xf numFmtId="0" fontId="62" fillId="2" borderId="0" xfId="0" applyFont="1" applyFill="1" applyBorder="1" applyAlignment="1" applyProtection="1">
      <alignment horizontal="left" vertical="center" wrapText="1" indent="2"/>
      <protection hidden="1"/>
    </xf>
    <xf numFmtId="0" fontId="55" fillId="2" borderId="0" xfId="0" applyFont="1" applyFill="1" applyBorder="1" applyAlignment="1" applyProtection="1">
      <alignment vertical="center"/>
      <protection hidden="1"/>
    </xf>
    <xf numFmtId="0" fontId="55" fillId="0" borderId="0" xfId="0" applyFont="1" applyFill="1" applyAlignment="1" applyProtection="1">
      <alignment vertical="center"/>
      <protection hidden="1"/>
    </xf>
    <xf numFmtId="0" fontId="55" fillId="2" borderId="7" xfId="0" applyFont="1" applyFill="1" applyBorder="1" applyAlignment="1" applyProtection="1">
      <alignment vertical="center"/>
      <protection hidden="1"/>
    </xf>
    <xf numFmtId="0" fontId="55" fillId="2" borderId="3" xfId="0" applyFont="1" applyFill="1" applyBorder="1" applyAlignment="1" applyProtection="1">
      <alignment vertical="center"/>
      <protection hidden="1"/>
    </xf>
    <xf numFmtId="0" fontId="22" fillId="5" borderId="0" xfId="0" applyFont="1" applyFill="1" applyBorder="1" applyAlignment="1" applyProtection="1">
      <alignment vertical="center" wrapText="1"/>
      <protection hidden="1"/>
    </xf>
    <xf numFmtId="0" fontId="64" fillId="2" borderId="0" xfId="0" applyFont="1" applyFill="1" applyBorder="1" applyAlignment="1" applyProtection="1">
      <alignment horizontal="center" vertical="center"/>
      <protection hidden="1"/>
    </xf>
    <xf numFmtId="0" fontId="53" fillId="2" borderId="0" xfId="0" applyFont="1" applyFill="1" applyBorder="1" applyAlignment="1" applyProtection="1">
      <alignment vertical="center" wrapText="1"/>
      <protection hidden="1"/>
    </xf>
    <xf numFmtId="0" fontId="53" fillId="2" borderId="3" xfId="0" applyFont="1" applyFill="1" applyBorder="1" applyAlignment="1" applyProtection="1">
      <alignment vertical="center" wrapText="1"/>
      <protection hidden="1"/>
    </xf>
    <xf numFmtId="0" fontId="53" fillId="0" borderId="0" xfId="0" applyFont="1" applyFill="1" applyBorder="1" applyAlignment="1" applyProtection="1">
      <alignment vertical="center" wrapText="1"/>
      <protection hidden="1"/>
    </xf>
    <xf numFmtId="0" fontId="57" fillId="5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right" vertical="center" wrapText="1" indent="1"/>
      <protection hidden="1"/>
    </xf>
    <xf numFmtId="0" fontId="15" fillId="0" borderId="0" xfId="0" applyFont="1" applyFill="1" applyBorder="1" applyAlignment="1" applyProtection="1">
      <alignment horizontal="left" vertical="center" wrapText="1" indent="1"/>
      <protection hidden="1"/>
    </xf>
    <xf numFmtId="0" fontId="15" fillId="0" borderId="0" xfId="0" applyFont="1" applyFill="1" applyBorder="1" applyAlignment="1" applyProtection="1">
      <alignment horizontal="justify" vertical="center" wrapText="1"/>
      <protection hidden="1"/>
    </xf>
    <xf numFmtId="0" fontId="10" fillId="7" borderId="29" xfId="0" applyFont="1" applyFill="1" applyBorder="1" applyAlignment="1" applyProtection="1">
      <alignment horizontal="center" vertical="center" wrapText="1"/>
      <protection hidden="1"/>
    </xf>
    <xf numFmtId="0" fontId="22" fillId="7" borderId="29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3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1" fillId="2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Alignment="1" applyProtection="1">
      <alignment horizontal="center" vertical="center" wrapText="1"/>
      <protection hidden="1"/>
    </xf>
    <xf numFmtId="0" fontId="47" fillId="2" borderId="0" xfId="0" applyFont="1" applyFill="1" applyBorder="1" applyAlignment="1" applyProtection="1">
      <alignment horizontal="left" vertical="center" wrapText="1"/>
      <protection hidden="1"/>
    </xf>
    <xf numFmtId="0" fontId="46" fillId="2" borderId="0" xfId="0" applyFont="1" applyFill="1" applyBorder="1" applyAlignment="1" applyProtection="1">
      <alignment horizontal="right" vertical="center"/>
      <protection hidden="1"/>
    </xf>
    <xf numFmtId="0" fontId="62" fillId="2" borderId="0" xfId="0" applyFont="1" applyFill="1" applyBorder="1" applyAlignment="1" applyProtection="1">
      <alignment horizontal="left" vertical="center" wrapText="1"/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0" fontId="66" fillId="0" borderId="0" xfId="0" applyFont="1" applyFill="1" applyAlignment="1" applyProtection="1">
      <alignment horizontal="center" vertical="center" wrapText="1"/>
      <protection hidden="1"/>
    </xf>
    <xf numFmtId="0" fontId="66" fillId="0" borderId="0" xfId="0" applyFont="1" applyFill="1" applyAlignment="1" applyProtection="1">
      <alignment vertical="center"/>
      <protection hidden="1"/>
    </xf>
    <xf numFmtId="0" fontId="66" fillId="0" borderId="0" xfId="0" applyFont="1" applyFill="1" applyAlignment="1" applyProtection="1">
      <alignment vertical="center" wrapText="1"/>
      <protection hidden="1"/>
    </xf>
    <xf numFmtId="0" fontId="67" fillId="0" borderId="0" xfId="0" applyFont="1" applyFill="1" applyAlignment="1" applyProtection="1">
      <alignment vertical="center" wrapText="1"/>
      <protection hidden="1"/>
    </xf>
    <xf numFmtId="0" fontId="67" fillId="0" borderId="0" xfId="0" applyFont="1" applyFill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3" xfId="0" applyFont="1" applyFill="1" applyBorder="1" applyAlignment="1" applyProtection="1">
      <alignment vertical="center"/>
      <protection hidden="1"/>
    </xf>
    <xf numFmtId="0" fontId="0" fillId="4" borderId="33" xfId="0" applyFont="1" applyFill="1" applyBorder="1" applyAlignment="1" applyProtection="1">
      <alignment vertical="center" wrapText="1"/>
      <protection hidden="1"/>
    </xf>
    <xf numFmtId="0" fontId="14" fillId="2" borderId="7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3" xfId="0" applyFont="1" applyFill="1" applyBorder="1" applyAlignment="1" applyProtection="1">
      <alignment horizontal="center" vertical="center" wrapText="1"/>
      <protection hidden="1"/>
    </xf>
    <xf numFmtId="0" fontId="44" fillId="2" borderId="0" xfId="0" applyFont="1" applyFill="1" applyBorder="1" applyAlignment="1" applyProtection="1">
      <alignment vertical="center"/>
      <protection hidden="1"/>
    </xf>
    <xf numFmtId="0" fontId="0" fillId="7" borderId="29" xfId="0" applyFont="1" applyFill="1" applyBorder="1" applyAlignment="1" applyProtection="1">
      <alignment horizontal="right" vertical="center" wrapText="1" indent="1"/>
      <protection hidden="1"/>
    </xf>
    <xf numFmtId="0" fontId="7" fillId="7" borderId="29" xfId="0" applyFont="1" applyFill="1" applyBorder="1" applyAlignment="1" applyProtection="1">
      <alignment horizontal="left" vertical="center" wrapText="1" indent="1"/>
      <protection hidden="1"/>
    </xf>
    <xf numFmtId="0" fontId="7" fillId="0" borderId="29" xfId="0" applyFont="1" applyFill="1" applyBorder="1" applyAlignment="1" applyProtection="1">
      <alignment horizontal="left" vertical="center" wrapText="1" indent="1"/>
      <protection hidden="1"/>
    </xf>
    <xf numFmtId="0" fontId="55" fillId="5" borderId="0" xfId="0" applyFont="1" applyFill="1" applyBorder="1" applyAlignment="1" applyProtection="1">
      <alignment horizontal="center" vertical="center" wrapText="1"/>
      <protection hidden="1"/>
    </xf>
    <xf numFmtId="0" fontId="55" fillId="2" borderId="0" xfId="0" applyFont="1" applyFill="1" applyBorder="1" applyAlignment="1" applyProtection="1">
      <alignment horizontal="right" vertical="center" wrapText="1" indent="2"/>
      <protection hidden="1"/>
    </xf>
    <xf numFmtId="0" fontId="5" fillId="4" borderId="36" xfId="0" applyFont="1" applyFill="1" applyBorder="1" applyAlignment="1" applyProtection="1">
      <alignment horizontal="center" vertical="center" wrapText="1"/>
      <protection hidden="1"/>
    </xf>
    <xf numFmtId="0" fontId="43" fillId="4" borderId="36" xfId="0" applyFont="1" applyFill="1" applyBorder="1" applyAlignment="1" applyProtection="1">
      <alignment horizontal="center" vertical="center" wrapText="1"/>
      <protection hidden="1"/>
    </xf>
    <xf numFmtId="0" fontId="21" fillId="3" borderId="19" xfId="0" applyFont="1" applyFill="1" applyBorder="1" applyAlignment="1" applyProtection="1">
      <alignment horizontal="center" vertical="center" wrapText="1"/>
      <protection hidden="1"/>
    </xf>
    <xf numFmtId="0" fontId="21" fillId="3" borderId="20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0" borderId="19" xfId="0" applyFont="1" applyBorder="1" applyAlignment="1" applyProtection="1">
      <alignment horizontal="left" vertical="center" wrapText="1" indent="1"/>
      <protection locked="0"/>
    </xf>
    <xf numFmtId="0" fontId="21" fillId="0" borderId="20" xfId="0" applyFont="1" applyBorder="1" applyAlignment="1" applyProtection="1">
      <alignment horizontal="left" vertical="center" wrapText="1" indent="1"/>
      <protection locked="0"/>
    </xf>
    <xf numFmtId="0" fontId="21" fillId="0" borderId="14" xfId="0" applyFont="1" applyBorder="1" applyAlignment="1" applyProtection="1">
      <alignment horizontal="left" vertical="center" wrapText="1" indent="1"/>
      <protection locked="0"/>
    </xf>
    <xf numFmtId="15" fontId="2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justify" vertical="center" wrapText="1"/>
      <protection locked="0"/>
    </xf>
    <xf numFmtId="0" fontId="21" fillId="3" borderId="19" xfId="0" applyFont="1" applyFill="1" applyBorder="1" applyAlignment="1" applyProtection="1">
      <alignment horizontal="left" vertical="center" wrapText="1" indent="1"/>
      <protection hidden="1"/>
    </xf>
    <xf numFmtId="0" fontId="21" fillId="3" borderId="20" xfId="0" applyFont="1" applyFill="1" applyBorder="1" applyAlignment="1" applyProtection="1">
      <alignment horizontal="left" vertical="center" wrapText="1" indent="1"/>
      <protection hidden="1"/>
    </xf>
    <xf numFmtId="0" fontId="21" fillId="3" borderId="14" xfId="0" applyFont="1" applyFill="1" applyBorder="1" applyAlignment="1" applyProtection="1">
      <alignment horizontal="left" vertical="center" wrapText="1" indent="1"/>
      <protection hidden="1"/>
    </xf>
    <xf numFmtId="0" fontId="23" fillId="5" borderId="0" xfId="0" applyFont="1" applyFill="1" applyBorder="1" applyAlignment="1" applyProtection="1">
      <alignment horizontal="center" vertical="center" wrapText="1"/>
      <protection hidden="1"/>
    </xf>
    <xf numFmtId="0" fontId="23" fillId="5" borderId="0" xfId="0" applyFont="1" applyFill="1" applyBorder="1" applyAlignment="1" applyProtection="1">
      <alignment horizontal="left" vertical="center" wrapText="1" indent="1"/>
      <protection hidden="1"/>
    </xf>
    <xf numFmtId="0" fontId="71" fillId="2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Border="1" applyAlignment="1" applyProtection="1">
      <alignment horizontal="left" vertical="center" wrapText="1" indent="1"/>
      <protection hidden="1"/>
    </xf>
    <xf numFmtId="15" fontId="23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Border="1" applyAlignment="1" applyProtection="1">
      <alignment horizontal="justify" vertical="center" wrapText="1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66" fillId="4" borderId="9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Fill="1" applyAlignment="1" applyProtection="1">
      <alignment horizontal="center" wrapText="1"/>
      <protection hidden="1"/>
    </xf>
    <xf numFmtId="0" fontId="70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55" fillId="0" borderId="9" xfId="0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Fill="1" applyBorder="1" applyAlignment="1" applyProtection="1">
      <alignment vertical="center"/>
      <protection hidden="1"/>
    </xf>
    <xf numFmtId="166" fontId="21" fillId="4" borderId="19" xfId="0" applyNumberFormat="1" applyFont="1" applyFill="1" applyBorder="1" applyAlignment="1" applyProtection="1">
      <alignment horizontal="center" vertical="center" wrapText="1"/>
      <protection hidden="1"/>
    </xf>
    <xf numFmtId="166" fontId="21" fillId="4" borderId="20" xfId="0" applyNumberFormat="1" applyFont="1" applyFill="1" applyBorder="1" applyAlignment="1" applyProtection="1">
      <alignment horizontal="center" vertical="center" wrapText="1"/>
      <protection hidden="1"/>
    </xf>
    <xf numFmtId="166" fontId="21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69" fillId="2" borderId="13" xfId="0" applyFont="1" applyFill="1" applyBorder="1" applyAlignment="1" applyProtection="1">
      <alignment vertical="center" wrapText="1"/>
      <protection hidden="1"/>
    </xf>
    <xf numFmtId="0" fontId="69" fillId="2" borderId="0" xfId="0" applyFont="1" applyFill="1" applyBorder="1" applyAlignment="1" applyProtection="1">
      <alignment vertical="center" wrapText="1"/>
      <protection hidden="1"/>
    </xf>
    <xf numFmtId="0" fontId="20" fillId="2" borderId="3" xfId="0" applyFont="1" applyFill="1" applyBorder="1" applyAlignment="1" applyProtection="1">
      <alignment vertical="center"/>
      <protection hidden="1"/>
    </xf>
    <xf numFmtId="0" fontId="20" fillId="2" borderId="7" xfId="0" applyFont="1" applyFill="1" applyBorder="1" applyAlignment="1" applyProtection="1">
      <alignment vertical="center"/>
      <protection hidden="1"/>
    </xf>
    <xf numFmtId="0" fontId="41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78" fillId="3" borderId="10" xfId="0" applyFont="1" applyFill="1" applyBorder="1" applyAlignment="1" applyProtection="1">
      <alignment horizontal="center" vertical="center" wrapText="1"/>
      <protection locked="0"/>
    </xf>
    <xf numFmtId="0" fontId="21" fillId="8" borderId="10" xfId="0" applyFont="1" applyFill="1" applyBorder="1" applyAlignment="1" applyProtection="1">
      <alignment horizontal="center" vertical="center" wrapText="1"/>
      <protection hidden="1"/>
    </xf>
    <xf numFmtId="0" fontId="79" fillId="0" borderId="10" xfId="0" applyFont="1" applyBorder="1" applyAlignment="1">
      <alignment vertical="center"/>
    </xf>
    <xf numFmtId="0" fontId="30" fillId="2" borderId="0" xfId="0" applyFont="1" applyFill="1" applyBorder="1" applyAlignment="1" applyProtection="1">
      <alignment horizontal="center" vertical="center" wrapText="1"/>
      <protection hidden="1"/>
    </xf>
    <xf numFmtId="0" fontId="41" fillId="2" borderId="0" xfId="0" applyFont="1" applyFill="1" applyBorder="1" applyAlignment="1" applyProtection="1">
      <alignment horizontal="left" vertical="center" wrapText="1"/>
      <protection hidden="1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41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hidden="1"/>
    </xf>
    <xf numFmtId="0" fontId="9" fillId="2" borderId="7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19" fillId="2" borderId="13" xfId="0" applyFont="1" applyFill="1" applyBorder="1" applyAlignment="1" applyProtection="1">
      <alignment horizontal="center" vertical="center" wrapText="1"/>
      <protection hidden="1"/>
    </xf>
    <xf numFmtId="0" fontId="19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19" fillId="2" borderId="9" xfId="0" applyFont="1" applyFill="1" applyBorder="1" applyAlignment="1" applyProtection="1">
      <alignment horizontal="center" vertical="center" wrapText="1"/>
      <protection hidden="1"/>
    </xf>
    <xf numFmtId="0" fontId="19" fillId="2" borderId="6" xfId="0" applyFont="1" applyFill="1" applyBorder="1" applyAlignment="1" applyProtection="1">
      <alignment horizontal="center" vertical="center" wrapText="1"/>
      <protection hidden="1"/>
    </xf>
    <xf numFmtId="0" fontId="75" fillId="2" borderId="0" xfId="0" applyFont="1" applyFill="1" applyBorder="1" applyAlignment="1" applyProtection="1">
      <alignment horizontal="center" vertical="center" wrapText="1"/>
      <protection hidden="1"/>
    </xf>
    <xf numFmtId="0" fontId="75" fillId="2" borderId="3" xfId="0" applyFont="1" applyFill="1" applyBorder="1" applyAlignment="1" applyProtection="1">
      <alignment horizontal="center" vertical="center" wrapText="1"/>
      <protection hidden="1"/>
    </xf>
    <xf numFmtId="0" fontId="45" fillId="2" borderId="0" xfId="0" applyFont="1" applyFill="1" applyBorder="1" applyAlignment="1" applyProtection="1">
      <alignment horizontal="right" vertical="center" indent="2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center" vertical="center" wrapText="1"/>
      <protection hidden="1"/>
    </xf>
    <xf numFmtId="0" fontId="77" fillId="2" borderId="7" xfId="0" applyFont="1" applyFill="1" applyBorder="1" applyAlignment="1" applyProtection="1">
      <alignment horizontal="center" vertical="center" wrapText="1"/>
      <protection hidden="1"/>
    </xf>
    <xf numFmtId="0" fontId="77" fillId="2" borderId="0" xfId="0" applyFont="1" applyFill="1" applyBorder="1" applyAlignment="1" applyProtection="1">
      <alignment horizontal="center" vertical="center" wrapText="1"/>
      <protection hidden="1"/>
    </xf>
    <xf numFmtId="0" fontId="77" fillId="2" borderId="3" xfId="0" applyFont="1" applyFill="1" applyBorder="1" applyAlignment="1" applyProtection="1">
      <alignment horizontal="center" vertical="center" wrapText="1"/>
      <protection hidden="1"/>
    </xf>
    <xf numFmtId="0" fontId="19" fillId="2" borderId="8" xfId="0" applyFont="1" applyFill="1" applyBorder="1" applyAlignment="1" applyProtection="1">
      <alignment horizontal="center" vertical="center" wrapText="1"/>
      <protection hidden="1"/>
    </xf>
    <xf numFmtId="0" fontId="47" fillId="2" borderId="0" xfId="0" applyFont="1" applyFill="1" applyBorder="1" applyAlignment="1" applyProtection="1">
      <alignment horizontal="left" vertical="center" wrapText="1"/>
      <protection hidden="1"/>
    </xf>
    <xf numFmtId="0" fontId="48" fillId="2" borderId="0" xfId="0" applyFont="1" applyFill="1" applyBorder="1" applyAlignment="1" applyProtection="1">
      <alignment horizontal="justify" vertical="center" wrapText="1"/>
      <protection hidden="1"/>
    </xf>
    <xf numFmtId="0" fontId="59" fillId="2" borderId="0" xfId="0" applyFont="1" applyFill="1" applyBorder="1" applyAlignment="1" applyProtection="1">
      <alignment horizontal="left" vertical="center" wrapText="1"/>
      <protection hidden="1"/>
    </xf>
    <xf numFmtId="0" fontId="59" fillId="2" borderId="0" xfId="0" applyFont="1" applyFill="1" applyBorder="1" applyAlignment="1" applyProtection="1">
      <alignment horizontal="left" vertical="center"/>
      <protection hidden="1"/>
    </xf>
    <xf numFmtId="0" fontId="62" fillId="2" borderId="0" xfId="0" applyFont="1" applyFill="1" applyBorder="1" applyAlignment="1" applyProtection="1">
      <alignment horizontal="left" vertical="center" wrapText="1"/>
      <protection hidden="1"/>
    </xf>
    <xf numFmtId="0" fontId="45" fillId="2" borderId="0" xfId="0" applyFont="1" applyFill="1" applyBorder="1" applyAlignment="1" applyProtection="1">
      <alignment horizontal="right" vertical="center"/>
      <protection hidden="1"/>
    </xf>
    <xf numFmtId="0" fontId="60" fillId="2" borderId="0" xfId="0" applyFont="1" applyFill="1" applyBorder="1" applyAlignment="1" applyProtection="1">
      <alignment horizontal="right" vertical="center"/>
      <protection hidden="1"/>
    </xf>
    <xf numFmtId="0" fontId="46" fillId="2" borderId="0" xfId="0" applyFont="1" applyFill="1" applyBorder="1" applyAlignment="1" applyProtection="1">
      <alignment horizontal="right" vertical="center"/>
      <protection hidden="1"/>
    </xf>
    <xf numFmtId="0" fontId="61" fillId="2" borderId="0" xfId="0" applyFont="1" applyFill="1" applyBorder="1" applyAlignment="1" applyProtection="1">
      <alignment horizontal="left" vertical="center"/>
      <protection hidden="1"/>
    </xf>
    <xf numFmtId="0" fontId="44" fillId="2" borderId="0" xfId="0" applyFont="1" applyFill="1" applyBorder="1" applyAlignment="1" applyProtection="1">
      <alignment horizontal="center" vertical="center"/>
      <protection hidden="1"/>
    </xf>
    <xf numFmtId="0" fontId="59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horizontal="right" vertical="center"/>
      <protection hidden="1"/>
    </xf>
    <xf numFmtId="0" fontId="60" fillId="2" borderId="0" xfId="0" applyFont="1" applyFill="1" applyBorder="1" applyAlignment="1" applyProtection="1">
      <alignment horizontal="left" vertical="center"/>
      <protection hidden="1"/>
    </xf>
    <xf numFmtId="0" fontId="0" fillId="2" borderId="30" xfId="0" applyFont="1" applyFill="1" applyBorder="1" applyAlignment="1" applyProtection="1">
      <alignment horizontal="left" vertical="center" wrapText="1"/>
      <protection hidden="1"/>
    </xf>
    <xf numFmtId="0" fontId="0" fillId="2" borderId="31" xfId="0" applyFont="1" applyFill="1" applyBorder="1" applyAlignment="1" applyProtection="1">
      <alignment horizontal="left" vertical="center" wrapText="1"/>
      <protection hidden="1"/>
    </xf>
    <xf numFmtId="0" fontId="55" fillId="2" borderId="31" xfId="0" applyFont="1" applyFill="1" applyBorder="1" applyAlignment="1" applyProtection="1">
      <alignment horizontal="left" vertical="center" wrapText="1"/>
      <protection hidden="1"/>
    </xf>
    <xf numFmtId="0" fontId="14" fillId="2" borderId="8" xfId="0" applyFont="1" applyFill="1" applyBorder="1" applyAlignment="1" applyProtection="1">
      <alignment horizontal="center" vertical="center" wrapText="1"/>
      <protection hidden="1"/>
    </xf>
    <xf numFmtId="0" fontId="14" fillId="2" borderId="9" xfId="0" applyFont="1" applyFill="1" applyBorder="1" applyAlignment="1" applyProtection="1">
      <alignment horizontal="center" vertical="center" wrapText="1"/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7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3" xfId="0" applyFont="1" applyFill="1" applyBorder="1" applyAlignment="1" applyProtection="1">
      <alignment horizontal="center" vertical="center" wrapText="1"/>
      <protection hidden="1"/>
    </xf>
    <xf numFmtId="0" fontId="0" fillId="2" borderId="32" xfId="0" applyFont="1" applyFill="1" applyBorder="1" applyAlignment="1" applyProtection="1">
      <alignment horizontal="left" vertical="center" wrapText="1"/>
      <protection hidden="1"/>
    </xf>
    <xf numFmtId="0" fontId="0" fillId="4" borderId="30" xfId="0" applyFont="1" applyFill="1" applyBorder="1" applyAlignment="1" applyProtection="1">
      <alignment horizontal="center" vertical="center" wrapText="1"/>
      <protection hidden="1"/>
    </xf>
    <xf numFmtId="0" fontId="0" fillId="4" borderId="31" xfId="0" applyFont="1" applyFill="1" applyBorder="1" applyAlignment="1" applyProtection="1">
      <alignment horizontal="center" vertical="center" wrapText="1"/>
      <protection hidden="1"/>
    </xf>
    <xf numFmtId="0" fontId="0" fillId="4" borderId="32" xfId="0" applyFont="1" applyFill="1" applyBorder="1" applyAlignment="1" applyProtection="1">
      <alignment horizontal="center" vertical="center" wrapText="1"/>
      <protection hidden="1"/>
    </xf>
    <xf numFmtId="0" fontId="46" fillId="2" borderId="34" xfId="0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0" fontId="46" fillId="2" borderId="35" xfId="0" applyFont="1" applyFill="1" applyBorder="1" applyAlignment="1" applyProtection="1">
      <alignment horizontal="center" vertical="center"/>
      <protection hidden="1"/>
    </xf>
    <xf numFmtId="0" fontId="61" fillId="2" borderId="0" xfId="0" applyFont="1" applyFill="1" applyBorder="1" applyAlignment="1" applyProtection="1">
      <alignment horizontal="center" vertical="center"/>
      <protection hidden="1"/>
    </xf>
    <xf numFmtId="0" fontId="62" fillId="2" borderId="0" xfId="0" applyFont="1" applyFill="1" applyBorder="1" applyAlignment="1" applyProtection="1">
      <alignment horizontal="center" vertical="center" wrapText="1"/>
      <protection hidden="1"/>
    </xf>
    <xf numFmtId="0" fontId="72" fillId="2" borderId="0" xfId="0" applyFont="1" applyFill="1" applyBorder="1" applyAlignment="1" applyProtection="1">
      <alignment horizontal="left" vertical="center" wrapText="1"/>
      <protection hidden="1"/>
    </xf>
    <xf numFmtId="0" fontId="52" fillId="2" borderId="0" xfId="0" applyFont="1" applyFill="1" applyBorder="1" applyAlignment="1" applyProtection="1">
      <alignment horizontal="left" vertical="center" wrapText="1"/>
      <protection hidden="1"/>
    </xf>
    <xf numFmtId="0" fontId="72" fillId="2" borderId="0" xfId="0" applyFont="1" applyFill="1" applyBorder="1" applyAlignment="1" applyProtection="1">
      <alignment horizontal="left" vertical="top" wrapText="1"/>
      <protection hidden="1"/>
    </xf>
    <xf numFmtId="0" fontId="52" fillId="2" borderId="0" xfId="0" applyFont="1" applyFill="1" applyBorder="1" applyAlignment="1" applyProtection="1">
      <alignment horizontal="left" vertical="top" wrapText="1"/>
      <protection hidden="1"/>
    </xf>
    <xf numFmtId="0" fontId="45" fillId="2" borderId="0" xfId="0" applyFont="1" applyFill="1" applyBorder="1" applyAlignment="1" applyProtection="1">
      <alignment horizontal="left" vertical="center"/>
      <protection hidden="1"/>
    </xf>
    <xf numFmtId="0" fontId="29" fillId="2" borderId="7" xfId="0" applyFont="1" applyFill="1" applyBorder="1" applyAlignment="1" applyProtection="1">
      <alignment horizontal="center" vertical="center" wrapText="1"/>
      <protection hidden="1"/>
    </xf>
    <xf numFmtId="0" fontId="29" fillId="2" borderId="0" xfId="0" applyFont="1" applyFill="1" applyBorder="1" applyAlignment="1" applyProtection="1">
      <alignment horizontal="center" vertical="center" wrapText="1"/>
      <protection hidden="1"/>
    </xf>
    <xf numFmtId="0" fontId="29" fillId="2" borderId="3" xfId="0" applyFont="1" applyFill="1" applyBorder="1" applyAlignment="1" applyProtection="1">
      <alignment horizontal="center" vertical="center" wrapText="1"/>
      <protection hidden="1"/>
    </xf>
    <xf numFmtId="0" fontId="20" fillId="2" borderId="13" xfId="0" applyFont="1" applyFill="1" applyBorder="1" applyAlignment="1" applyProtection="1">
      <alignment horizontal="left" vertical="center"/>
      <protection hidden="1"/>
    </xf>
    <xf numFmtId="0" fontId="43" fillId="3" borderId="37" xfId="0" applyFont="1" applyFill="1" applyBorder="1" applyAlignment="1" applyProtection="1">
      <alignment horizontal="right" vertical="center" wrapText="1" indent="2"/>
      <protection hidden="1"/>
    </xf>
    <xf numFmtId="0" fontId="43" fillId="3" borderId="38" xfId="0" applyFont="1" applyFill="1" applyBorder="1" applyAlignment="1" applyProtection="1">
      <alignment horizontal="right" vertical="center" wrapText="1" indent="2"/>
      <protection hidden="1"/>
    </xf>
    <xf numFmtId="0" fontId="38" fillId="3" borderId="37" xfId="0" applyFont="1" applyFill="1" applyBorder="1" applyAlignment="1" applyProtection="1">
      <alignment horizontal="right" vertical="center" wrapText="1" indent="2"/>
      <protection hidden="1"/>
    </xf>
    <xf numFmtId="0" fontId="38" fillId="3" borderId="38" xfId="0" applyFont="1" applyFill="1" applyBorder="1" applyAlignment="1" applyProtection="1">
      <alignment horizontal="right" vertical="center" wrapText="1" indent="2"/>
      <protection hidden="1"/>
    </xf>
    <xf numFmtId="0" fontId="53" fillId="2" borderId="7" xfId="0" applyFont="1" applyFill="1" applyBorder="1" applyAlignment="1" applyProtection="1">
      <alignment horizontal="left" vertical="center" wrapText="1"/>
      <protection hidden="1"/>
    </xf>
    <xf numFmtId="0" fontId="53" fillId="2" borderId="0" xfId="0" applyFont="1" applyFill="1" applyBorder="1" applyAlignment="1" applyProtection="1">
      <alignment horizontal="left" vertical="center" wrapText="1"/>
      <protection hidden="1"/>
    </xf>
    <xf numFmtId="0" fontId="58" fillId="2" borderId="7" xfId="0" applyFont="1" applyFill="1" applyBorder="1" applyAlignment="1" applyProtection="1">
      <alignment horizontal="center" vertical="center" wrapText="1"/>
      <protection hidden="1"/>
    </xf>
    <xf numFmtId="0" fontId="58" fillId="2" borderId="0" xfId="0" applyFont="1" applyFill="1" applyBorder="1" applyAlignment="1" applyProtection="1">
      <alignment horizontal="center" vertical="center" wrapText="1"/>
      <protection hidden="1"/>
    </xf>
    <xf numFmtId="0" fontId="31" fillId="2" borderId="7" xfId="0" applyFont="1" applyFill="1" applyBorder="1" applyAlignment="1" applyProtection="1">
      <alignment horizontal="left" vertical="center" wrapText="1"/>
      <protection hidden="1"/>
    </xf>
    <xf numFmtId="0" fontId="31" fillId="2" borderId="0" xfId="0" applyFont="1" applyFill="1" applyBorder="1" applyAlignment="1" applyProtection="1">
      <alignment horizontal="left" vertical="center" wrapText="1"/>
      <protection hidden="1"/>
    </xf>
    <xf numFmtId="0" fontId="57" fillId="2" borderId="8" xfId="0" applyFont="1" applyFill="1" applyBorder="1" applyAlignment="1" applyProtection="1">
      <alignment horizontal="center" vertical="center" wrapText="1"/>
      <protection hidden="1"/>
    </xf>
    <xf numFmtId="0" fontId="57" fillId="2" borderId="9" xfId="0" applyFont="1" applyFill="1" applyBorder="1" applyAlignment="1" applyProtection="1">
      <alignment horizontal="center" vertical="center" wrapText="1"/>
      <protection hidden="1"/>
    </xf>
    <xf numFmtId="0" fontId="55" fillId="2" borderId="13" xfId="0" applyFont="1" applyFill="1" applyBorder="1" applyAlignment="1" applyProtection="1">
      <alignment horizontal="center" vertical="center" wrapText="1"/>
      <protection hidden="1"/>
    </xf>
    <xf numFmtId="0" fontId="38" fillId="3" borderId="4" xfId="0" applyFont="1" applyFill="1" applyBorder="1" applyAlignment="1" applyProtection="1">
      <alignment horizontal="center" vertical="center" wrapText="1"/>
      <protection hidden="1"/>
    </xf>
    <xf numFmtId="0" fontId="38" fillId="3" borderId="13" xfId="0" applyFont="1" applyFill="1" applyBorder="1" applyAlignment="1" applyProtection="1">
      <alignment horizontal="center" vertical="center" wrapText="1"/>
      <protection hidden="1"/>
    </xf>
    <xf numFmtId="0" fontId="38" fillId="3" borderId="5" xfId="0" applyFont="1" applyFill="1" applyBorder="1" applyAlignment="1" applyProtection="1">
      <alignment horizontal="center" vertical="center" wrapText="1"/>
      <protection hidden="1"/>
    </xf>
    <xf numFmtId="0" fontId="38" fillId="3" borderId="8" xfId="0" applyFont="1" applyFill="1" applyBorder="1" applyAlignment="1" applyProtection="1">
      <alignment horizontal="center" vertical="center" wrapText="1"/>
      <protection hidden="1"/>
    </xf>
    <xf numFmtId="0" fontId="38" fillId="3" borderId="9" xfId="0" applyFont="1" applyFill="1" applyBorder="1" applyAlignment="1" applyProtection="1">
      <alignment horizontal="center" vertical="center" wrapText="1"/>
      <protection hidden="1"/>
    </xf>
    <xf numFmtId="0" fontId="38" fillId="3" borderId="6" xfId="0" applyFont="1" applyFill="1" applyBorder="1" applyAlignment="1" applyProtection="1">
      <alignment horizontal="center" vertical="center" wrapText="1"/>
      <protection hidden="1"/>
    </xf>
    <xf numFmtId="0" fontId="36" fillId="10" borderId="10" xfId="0" applyFont="1" applyFill="1" applyBorder="1" applyAlignment="1" applyProtection="1">
      <alignment horizontal="center" vertical="center" wrapText="1"/>
      <protection hidden="1"/>
    </xf>
    <xf numFmtId="0" fontId="22" fillId="4" borderId="10" xfId="0" applyFont="1" applyFill="1" applyBorder="1" applyAlignment="1" applyProtection="1">
      <alignment horizontal="center" vertical="center" wrapText="1"/>
      <protection hidden="1"/>
    </xf>
    <xf numFmtId="0" fontId="0" fillId="7" borderId="11" xfId="0" applyFont="1" applyFill="1" applyBorder="1" applyAlignment="1" applyProtection="1">
      <alignment horizontal="center" vertical="center" wrapText="1"/>
      <protection hidden="1"/>
    </xf>
    <xf numFmtId="0" fontId="0" fillId="7" borderId="12" xfId="0" applyFont="1" applyFill="1" applyBorder="1" applyAlignment="1" applyProtection="1">
      <alignment horizontal="center" vertical="center" wrapText="1"/>
      <protection hidden="1"/>
    </xf>
    <xf numFmtId="0" fontId="0" fillId="7" borderId="14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  <xf numFmtId="0" fontId="77" fillId="0" borderId="10" xfId="0" applyFont="1" applyBorder="1" applyAlignment="1" applyProtection="1">
      <alignment horizontal="center" vertical="center" wrapText="1"/>
      <protection hidden="1"/>
    </xf>
    <xf numFmtId="0" fontId="63" fillId="0" borderId="0" xfId="0" applyFont="1" applyFill="1" applyAlignment="1" applyProtection="1">
      <alignment horizontal="center" vertical="center" wrapText="1"/>
      <protection hidden="1"/>
    </xf>
    <xf numFmtId="0" fontId="22" fillId="9" borderId="10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55" fillId="2" borderId="4" xfId="0" applyFont="1" applyFill="1" applyBorder="1" applyAlignment="1" applyProtection="1">
      <alignment horizontal="center" vertical="center" wrapText="1"/>
      <protection hidden="1"/>
    </xf>
    <xf numFmtId="0" fontId="55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8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58" fillId="2" borderId="3" xfId="0" applyFont="1" applyFill="1" applyBorder="1" applyAlignment="1" applyProtection="1">
      <alignment horizontal="center" vertical="center" wrapText="1"/>
      <protection hidden="1"/>
    </xf>
    <xf numFmtId="0" fontId="57" fillId="2" borderId="6" xfId="0" applyFont="1" applyFill="1" applyBorder="1" applyAlignment="1" applyProtection="1">
      <alignment horizontal="center" vertical="center" wrapText="1"/>
      <protection hidden="1"/>
    </xf>
    <xf numFmtId="0" fontId="76" fillId="0" borderId="7" xfId="0" applyFont="1" applyFill="1" applyBorder="1" applyAlignment="1" applyProtection="1">
      <alignment horizontal="center" vertical="center" wrapText="1"/>
      <protection hidden="1"/>
    </xf>
    <xf numFmtId="0" fontId="76" fillId="0" borderId="0" xfId="0" applyFont="1" applyFill="1" applyBorder="1" applyAlignment="1" applyProtection="1">
      <alignment horizontal="center" vertical="center" wrapText="1"/>
      <protection hidden="1"/>
    </xf>
    <xf numFmtId="0" fontId="76" fillId="0" borderId="3" xfId="0" applyFont="1" applyFill="1" applyBorder="1" applyAlignment="1" applyProtection="1">
      <alignment horizontal="center" vertical="center" wrapText="1"/>
      <protection hidden="1"/>
    </xf>
    <xf numFmtId="0" fontId="41" fillId="2" borderId="0" xfId="0" applyFont="1" applyFill="1" applyBorder="1" applyAlignment="1" applyProtection="1">
      <alignment horizontal="center" vertical="center" wrapText="1"/>
      <protection hidden="1"/>
    </xf>
    <xf numFmtId="0" fontId="41" fillId="2" borderId="3" xfId="0" applyFont="1" applyFill="1" applyBorder="1" applyAlignment="1" applyProtection="1">
      <alignment horizontal="center" vertical="center" wrapText="1"/>
      <protection hidden="1"/>
    </xf>
    <xf numFmtId="0" fontId="41" fillId="2" borderId="3" xfId="0" applyFont="1" applyFill="1" applyBorder="1" applyAlignment="1" applyProtection="1">
      <alignment vertical="center" wrapText="1"/>
      <protection hidden="1"/>
    </xf>
    <xf numFmtId="0" fontId="41" fillId="2" borderId="0" xfId="0" applyFont="1" applyFill="1" applyBorder="1" applyAlignment="1" applyProtection="1">
      <alignment horizontal="right" vertical="center" wrapText="1"/>
      <protection hidden="1"/>
    </xf>
    <xf numFmtId="0" fontId="41" fillId="2" borderId="9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3" xfId="1" xr:uid="{00000000-0005-0000-0000-000001000000}"/>
    <cellStyle name="Normal 4" xfId="2" xr:uid="{00000000-0005-0000-0000-000002000000}"/>
  </cellStyles>
  <dxfs count="3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ont>
        <u/>
        <color rgb="FFC00000"/>
      </font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ont>
        <u/>
        <color rgb="FFC00000"/>
      </font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ont>
        <u/>
        <color rgb="FFC00000"/>
      </font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ont>
        <u/>
        <color rgb="FFC00000"/>
      </font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ont>
        <u/>
        <color rgb="FFC00000"/>
      </font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ont>
        <u/>
        <color rgb="FFC00000"/>
      </font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ont>
        <u/>
        <color rgb="FFC00000"/>
      </font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ont>
        <u/>
        <color rgb="FFC00000"/>
      </font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ont>
        <u/>
        <color rgb="FFC00000"/>
      </font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EDEDED"/>
      <color rgb="FFC6EFCE"/>
      <color rgb="FFFFEB9C"/>
      <color rgb="FFFFC7CE"/>
      <color rgb="FFEEEEEE"/>
      <color rgb="FFD9D9D9"/>
      <color rgb="FF000000"/>
      <color rgb="FFFEF6F3"/>
      <color rgb="FFFF7171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85</xdr:row>
      <xdr:rowOff>85725</xdr:rowOff>
    </xdr:from>
    <xdr:to>
      <xdr:col>21</xdr:col>
      <xdr:colOff>113845</xdr:colOff>
      <xdr:row>91</xdr:row>
      <xdr:rowOff>133201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450" y="12325350"/>
          <a:ext cx="3638095" cy="11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273844</xdr:colOff>
      <xdr:row>1</xdr:row>
      <xdr:rowOff>47625</xdr:rowOff>
    </xdr:from>
    <xdr:to>
      <xdr:col>3</xdr:col>
      <xdr:colOff>535782</xdr:colOff>
      <xdr:row>5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23DEC5-DED6-43C5-8D76-A780E028E17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8" y="119063"/>
          <a:ext cx="714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577712</xdr:colOff>
      <xdr:row>60</xdr:row>
      <xdr:rowOff>73715</xdr:rowOff>
    </xdr:from>
    <xdr:to>
      <xdr:col>13</xdr:col>
      <xdr:colOff>2567983</xdr:colOff>
      <xdr:row>66</xdr:row>
      <xdr:rowOff>73566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6812" y="7865165"/>
          <a:ext cx="3638096" cy="1142851"/>
        </a:xfrm>
        <a:prstGeom prst="rect">
          <a:avLst/>
        </a:prstGeom>
      </xdr:spPr>
    </xdr:pic>
    <xdr:clientData/>
  </xdr:twoCellAnchor>
  <xdr:twoCellAnchor editAs="oneCell">
    <xdr:from>
      <xdr:col>1</xdr:col>
      <xdr:colOff>226115</xdr:colOff>
      <xdr:row>0</xdr:row>
      <xdr:rowOff>33130</xdr:rowOff>
    </xdr:from>
    <xdr:to>
      <xdr:col>1</xdr:col>
      <xdr:colOff>1057275</xdr:colOff>
      <xdr:row>2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2077D7-F7CD-48F6-A272-9D51862E530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515" y="33130"/>
          <a:ext cx="831160" cy="9098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1403074</xdr:colOff>
      <xdr:row>0</xdr:row>
      <xdr:rowOff>49696</xdr:rowOff>
    </xdr:from>
    <xdr:to>
      <xdr:col>2</xdr:col>
      <xdr:colOff>1374914</xdr:colOff>
      <xdr:row>2</xdr:row>
      <xdr:rowOff>190501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E556DF5-7BF1-45B6-A3D5-5F9D5446BE1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161" y="49696"/>
          <a:ext cx="2274405" cy="8945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rmcuadrado\AppData\Local\Microsoft\Windows\Temporary%20Internet%20Files\Content.Outlook\S6AOJ2CL\CI_-_GASTOS%20RESERV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AUDITORÍA"/>
      <sheetName val="RIESGOS Y CONTROLES"/>
      <sheetName val="RESULTADOS"/>
      <sheetName val="DEFINICION FACTORE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rgb="FFFF0000"/>
  </sheetPr>
  <dimension ref="A1:BB105"/>
  <sheetViews>
    <sheetView view="pageBreakPreview" topLeftCell="B1" zoomScaleNormal="100" zoomScaleSheetLayoutView="100" workbookViewId="0">
      <selection activeCell="P12" sqref="P12:Z12"/>
    </sheetView>
  </sheetViews>
  <sheetFormatPr baseColWidth="10" defaultColWidth="0" defaultRowHeight="15.75" zeroHeight="1" x14ac:dyDescent="0.25"/>
  <cols>
    <col min="1" max="1" width="2.28515625" style="15" customWidth="1"/>
    <col min="2" max="2" width="1.7109375" style="15" customWidth="1"/>
    <col min="3" max="6" width="6.7109375" style="15" customWidth="1"/>
    <col min="7" max="11" width="5.7109375" style="15" customWidth="1"/>
    <col min="12" max="13" width="6.7109375" style="15" customWidth="1"/>
    <col min="14" max="15" width="1.7109375" style="15" customWidth="1"/>
    <col min="16" max="17" width="6.7109375" style="15" customWidth="1"/>
    <col min="18" max="26" width="5.7109375" style="15" customWidth="1"/>
    <col min="27" max="27" width="1.7109375" style="15" customWidth="1"/>
    <col min="28" max="28" width="18.7109375" style="15" customWidth="1"/>
    <col min="29" max="29" width="1.7109375" style="15" customWidth="1"/>
    <col min="30" max="30" width="2.28515625" style="15" customWidth="1"/>
    <col min="31" max="31" width="6.7109375" style="15" hidden="1" customWidth="1"/>
    <col min="32" max="32" width="86.140625" style="96" hidden="1" customWidth="1"/>
    <col min="33" max="36" width="6.7109375" style="15" hidden="1" customWidth="1"/>
    <col min="37" max="37" width="17.85546875" style="15" hidden="1" customWidth="1"/>
    <col min="38" max="38" width="11" style="15" hidden="1" customWidth="1"/>
    <col min="39" max="39" width="12.140625" style="15" hidden="1" customWidth="1"/>
    <col min="40" max="40" width="8.5703125" style="15" hidden="1" customWidth="1"/>
    <col min="41" max="41" width="9.85546875" style="15" hidden="1" customWidth="1"/>
    <col min="42" max="42" width="7.140625" style="15" hidden="1" customWidth="1"/>
    <col min="43" max="43" width="17.140625" style="15" hidden="1" customWidth="1"/>
    <col min="44" max="44" width="11" style="15" hidden="1" customWidth="1"/>
    <col min="45" max="45" width="8.28515625" style="15" hidden="1" customWidth="1"/>
    <col min="46" max="46" width="11.28515625" style="15" hidden="1" customWidth="1"/>
    <col min="47" max="47" width="15" style="15" hidden="1" customWidth="1"/>
    <col min="48" max="52" width="11.42578125" style="15" hidden="1" customWidth="1"/>
    <col min="53" max="53" width="98" style="32" hidden="1" customWidth="1"/>
    <col min="54" max="54" width="98" style="15" hidden="1" customWidth="1"/>
    <col min="55" max="16384" width="11.42578125" style="15" hidden="1"/>
  </cols>
  <sheetData>
    <row r="1" spans="1:53" s="17" customFormat="1" ht="6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42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BA1" s="43"/>
    </row>
    <row r="2" spans="1:53" s="17" customFormat="1" ht="6" x14ac:dyDescent="0.25">
      <c r="A2" s="16"/>
      <c r="B2" s="318"/>
      <c r="C2" s="319"/>
      <c r="D2" s="319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5"/>
      <c r="AD2" s="42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BA2" s="51" t="s">
        <v>0</v>
      </c>
    </row>
    <row r="3" spans="1:53" s="53" customFormat="1" ht="21" customHeight="1" x14ac:dyDescent="0.25">
      <c r="A3" s="3"/>
      <c r="B3" s="320"/>
      <c r="C3" s="321"/>
      <c r="D3" s="321"/>
      <c r="F3" s="332" t="s">
        <v>158</v>
      </c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3"/>
      <c r="AD3" s="52"/>
      <c r="AE3" s="31"/>
      <c r="AF3" s="96"/>
      <c r="AG3" s="31"/>
      <c r="AH3" s="4"/>
      <c r="AI3" s="4"/>
      <c r="AJ3" s="4"/>
      <c r="BA3" s="32"/>
    </row>
    <row r="4" spans="1:53" s="49" customFormat="1" ht="15" x14ac:dyDescent="0.25">
      <c r="A4" s="45"/>
      <c r="B4" s="320"/>
      <c r="C4" s="321"/>
      <c r="D4" s="321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7"/>
      <c r="AD4" s="46"/>
      <c r="AE4" s="47"/>
      <c r="AF4" s="96"/>
      <c r="AG4" s="47"/>
      <c r="AH4" s="48"/>
      <c r="AI4" s="48"/>
      <c r="AJ4" s="48"/>
      <c r="BA4" s="44"/>
    </row>
    <row r="5" spans="1:53" s="56" customFormat="1" ht="18.75" x14ac:dyDescent="0.25">
      <c r="A5" s="10"/>
      <c r="B5" s="320"/>
      <c r="C5" s="321"/>
      <c r="D5" s="321"/>
      <c r="E5" s="328" t="s">
        <v>159</v>
      </c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9"/>
      <c r="AD5" s="54"/>
      <c r="AE5" s="55"/>
      <c r="AF5" s="96"/>
      <c r="AG5" s="55"/>
      <c r="AH5" s="55"/>
      <c r="AI5" s="55"/>
      <c r="AJ5" s="55"/>
      <c r="BA5" s="57" t="s">
        <v>34</v>
      </c>
    </row>
    <row r="6" spans="1:53" s="39" customFormat="1" ht="6" x14ac:dyDescent="0.25">
      <c r="A6" s="35"/>
      <c r="B6" s="322"/>
      <c r="C6" s="323"/>
      <c r="D6" s="323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1"/>
      <c r="AD6" s="36"/>
      <c r="AE6" s="37"/>
      <c r="AF6" s="43"/>
      <c r="AG6" s="37"/>
      <c r="AH6" s="38"/>
      <c r="AI6" s="38"/>
      <c r="AJ6" s="38"/>
      <c r="BA6" s="50" t="s">
        <v>37</v>
      </c>
    </row>
    <row r="7" spans="1:53" s="24" customFormat="1" ht="6" x14ac:dyDescent="0.25">
      <c r="A7" s="9"/>
      <c r="B7" s="7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305"/>
      <c r="AB7" s="6"/>
      <c r="AC7" s="304"/>
      <c r="AD7" s="6"/>
      <c r="AE7" s="22"/>
      <c r="AF7" s="43"/>
      <c r="AG7" s="22"/>
      <c r="AH7" s="23"/>
      <c r="AI7" s="23"/>
      <c r="AJ7" s="23"/>
      <c r="BA7" s="50" t="s">
        <v>38</v>
      </c>
    </row>
    <row r="8" spans="1:53" s="21" customFormat="1" ht="15.75" customHeight="1" x14ac:dyDescent="0.25">
      <c r="A8" s="8"/>
      <c r="B8" s="60"/>
      <c r="C8" s="428" t="s">
        <v>163</v>
      </c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9"/>
      <c r="AA8" s="60"/>
      <c r="AB8" s="306" t="s">
        <v>45</v>
      </c>
      <c r="AC8" s="71"/>
      <c r="AD8" s="3"/>
      <c r="AF8" s="96"/>
      <c r="AG8" s="25"/>
      <c r="AH8" s="26"/>
      <c r="AI8" s="26"/>
      <c r="AJ8" s="26"/>
      <c r="BA8" s="30" t="s">
        <v>39</v>
      </c>
    </row>
    <row r="9" spans="1:53" s="21" customFormat="1" ht="18.75" customHeight="1" x14ac:dyDescent="0.25">
      <c r="A9" s="8"/>
      <c r="B9" s="60"/>
      <c r="C9" s="431" t="s">
        <v>164</v>
      </c>
      <c r="D9" s="431"/>
      <c r="E9" s="431"/>
      <c r="F9" s="431"/>
      <c r="G9" s="431"/>
      <c r="H9" s="431"/>
      <c r="I9" s="431"/>
      <c r="J9" s="431"/>
      <c r="K9" s="306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0"/>
      <c r="AA9" s="60"/>
      <c r="AB9" s="34"/>
      <c r="AC9" s="72"/>
      <c r="AD9" s="10"/>
      <c r="AF9" s="96"/>
      <c r="AH9" s="26"/>
      <c r="AI9" s="26"/>
      <c r="AJ9" s="26"/>
      <c r="BA9" s="30" t="s">
        <v>35</v>
      </c>
    </row>
    <row r="10" spans="1:53" s="24" customFormat="1" thickBot="1" x14ac:dyDescent="0.3">
      <c r="A10" s="9"/>
      <c r="B10" s="7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80"/>
      <c r="T10" s="80"/>
      <c r="U10" s="80"/>
      <c r="V10" s="80"/>
      <c r="W10" s="80"/>
      <c r="X10" s="80"/>
      <c r="Y10" s="80"/>
      <c r="Z10" s="80"/>
      <c r="AA10" s="61"/>
      <c r="AB10" s="11"/>
      <c r="AC10" s="62"/>
      <c r="AD10" s="9"/>
      <c r="AF10" s="96"/>
      <c r="AH10" s="27"/>
      <c r="AI10" s="27"/>
      <c r="AJ10" s="27"/>
      <c r="BA10" s="30" t="s">
        <v>41</v>
      </c>
    </row>
    <row r="11" spans="1:53" s="24" customFormat="1" ht="15" x14ac:dyDescent="0.25">
      <c r="A11" s="9"/>
      <c r="B11" s="58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58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63"/>
      <c r="AB11" s="12"/>
      <c r="AC11" s="64"/>
      <c r="AD11" s="9"/>
      <c r="AF11" s="96"/>
      <c r="AH11" s="22"/>
      <c r="AI11" s="22"/>
      <c r="AJ11" s="22"/>
      <c r="BA11" s="30" t="s">
        <v>40</v>
      </c>
    </row>
    <row r="12" spans="1:53" s="20" customFormat="1" ht="31.5" x14ac:dyDescent="0.25">
      <c r="A12" s="5"/>
      <c r="B12" s="65"/>
      <c r="C12" s="314" t="s">
        <v>145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5"/>
      <c r="O12" s="65"/>
      <c r="P12" s="314" t="s">
        <v>144</v>
      </c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65"/>
      <c r="AB12" s="307" t="s">
        <v>46</v>
      </c>
      <c r="AC12" s="66"/>
      <c r="AD12" s="5"/>
      <c r="AF12" s="96"/>
      <c r="AH12" s="19"/>
      <c r="AI12" s="19"/>
      <c r="AJ12" s="19"/>
      <c r="BA12" s="30" t="s">
        <v>36</v>
      </c>
    </row>
    <row r="13" spans="1:53" s="26" customFormat="1" ht="18.75" x14ac:dyDescent="0.25">
      <c r="A13" s="2"/>
      <c r="B13" s="67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2"/>
      <c r="O13" s="67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67"/>
      <c r="AB13" s="33"/>
      <c r="AC13" s="68"/>
      <c r="AD13" s="2"/>
      <c r="AF13" s="96"/>
      <c r="BA13" s="30" t="s">
        <v>1</v>
      </c>
    </row>
    <row r="14" spans="1:53" s="29" customFormat="1" ht="15" x14ac:dyDescent="0.25">
      <c r="A14" s="14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2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73"/>
      <c r="AB14" s="13"/>
      <c r="AC14" s="74"/>
      <c r="AD14" s="13"/>
      <c r="AE14" s="28"/>
      <c r="AF14" s="96"/>
      <c r="AG14" s="28"/>
      <c r="AH14" s="28"/>
      <c r="AI14" s="28"/>
      <c r="AJ14" s="28"/>
      <c r="AK14" s="28"/>
      <c r="BA14" s="30" t="s">
        <v>2</v>
      </c>
    </row>
    <row r="15" spans="1:53" s="29" customFormat="1" ht="15" customHeight="1" x14ac:dyDescent="0.25">
      <c r="A15" s="14"/>
      <c r="B15" s="73"/>
      <c r="C15" s="317" t="s">
        <v>146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75"/>
      <c r="AB15" s="9"/>
      <c r="AC15" s="76"/>
      <c r="AD15" s="9"/>
      <c r="AE15" s="24"/>
      <c r="AF15" s="96"/>
      <c r="AG15" s="24"/>
      <c r="AH15" s="24"/>
      <c r="AI15" s="24"/>
      <c r="AJ15" s="28"/>
      <c r="AK15" s="28"/>
      <c r="BA15" s="30" t="s">
        <v>3</v>
      </c>
    </row>
    <row r="16" spans="1:53" x14ac:dyDescent="0.25">
      <c r="A16" s="1"/>
      <c r="B16" s="67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65"/>
      <c r="AB16" s="307" t="s">
        <v>47</v>
      </c>
      <c r="AC16" s="66"/>
      <c r="AD16" s="2"/>
      <c r="AE16" s="26"/>
      <c r="AG16" s="26"/>
      <c r="AH16" s="26"/>
      <c r="AI16" s="26"/>
      <c r="AJ16" s="26"/>
      <c r="AK16" s="26"/>
      <c r="BA16" s="30" t="s">
        <v>4</v>
      </c>
    </row>
    <row r="17" spans="1:53" ht="18.75" x14ac:dyDescent="0.25">
      <c r="A17" s="1"/>
      <c r="B17" s="67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65"/>
      <c r="AB17" s="33"/>
      <c r="AC17" s="66"/>
      <c r="AD17" s="2"/>
      <c r="AE17" s="26"/>
      <c r="AG17" s="26"/>
      <c r="AH17" s="26"/>
      <c r="AI17" s="26"/>
      <c r="AJ17" s="26"/>
      <c r="AK17" s="26"/>
      <c r="BA17" s="30" t="s">
        <v>5</v>
      </c>
    </row>
    <row r="18" spans="1:53" ht="18" customHeight="1" x14ac:dyDescent="0.25">
      <c r="A18" s="1"/>
      <c r="B18" s="67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67"/>
      <c r="AB18" s="2"/>
      <c r="AC18" s="68"/>
      <c r="AD18" s="2"/>
      <c r="AE18" s="26"/>
      <c r="AG18" s="26"/>
      <c r="AH18" s="26"/>
      <c r="AI18" s="26"/>
      <c r="AJ18" s="26"/>
      <c r="AK18" s="26"/>
      <c r="BA18" s="30" t="s">
        <v>6</v>
      </c>
    </row>
    <row r="19" spans="1:53" x14ac:dyDescent="0.25">
      <c r="A19" s="1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7"/>
      <c r="AB19" s="78"/>
      <c r="AC19" s="79"/>
      <c r="AD19" s="2"/>
      <c r="AE19" s="25"/>
      <c r="AG19" s="25"/>
      <c r="AH19" s="26"/>
      <c r="AI19" s="26"/>
      <c r="AJ19" s="26"/>
      <c r="AK19" s="26"/>
      <c r="BA19" s="30" t="s">
        <v>7</v>
      </c>
    </row>
    <row r="20" spans="1:53" s="18" customFormat="1" x14ac:dyDescent="0.25">
      <c r="A20" s="7"/>
      <c r="B20" s="313" t="s">
        <v>48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7"/>
      <c r="AF20" s="96"/>
      <c r="BA20" s="30" t="s">
        <v>8</v>
      </c>
    </row>
    <row r="21" spans="1:53" s="17" customFormat="1" ht="11.2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F21" s="96"/>
      <c r="BA21" s="50" t="s">
        <v>9</v>
      </c>
    </row>
    <row r="22" spans="1:53" hidden="1" x14ac:dyDescent="0.25">
      <c r="BA22" s="30" t="s">
        <v>10</v>
      </c>
    </row>
    <row r="23" spans="1:53" s="41" customFormat="1" ht="12" hidden="1" x14ac:dyDescent="0.25">
      <c r="AF23" s="105" t="s">
        <v>0</v>
      </c>
      <c r="BA23" s="98" t="s">
        <v>11</v>
      </c>
    </row>
    <row r="24" spans="1:53" s="41" customFormat="1" ht="12" hidden="1" x14ac:dyDescent="0.25">
      <c r="AF24" s="106"/>
      <c r="BA24" s="98" t="s">
        <v>12</v>
      </c>
    </row>
    <row r="25" spans="1:53" s="41" customFormat="1" ht="12" hidden="1" x14ac:dyDescent="0.25">
      <c r="AF25" s="88" t="s">
        <v>61</v>
      </c>
      <c r="BA25" s="98" t="s">
        <v>13</v>
      </c>
    </row>
    <row r="26" spans="1:53" s="41" customFormat="1" ht="12" hidden="1" x14ac:dyDescent="0.25">
      <c r="AF26" s="88" t="s">
        <v>49</v>
      </c>
      <c r="BA26" s="98" t="s">
        <v>14</v>
      </c>
    </row>
    <row r="27" spans="1:53" s="41" customFormat="1" ht="12" hidden="1" x14ac:dyDescent="0.25">
      <c r="AF27" s="88" t="s">
        <v>55</v>
      </c>
      <c r="BA27" s="98" t="s">
        <v>15</v>
      </c>
    </row>
    <row r="28" spans="1:53" s="41" customFormat="1" ht="12" hidden="1" x14ac:dyDescent="0.25">
      <c r="AF28" s="88" t="s">
        <v>58</v>
      </c>
      <c r="BA28" s="98" t="s">
        <v>16</v>
      </c>
    </row>
    <row r="29" spans="1:53" s="41" customFormat="1" ht="12" hidden="1" x14ac:dyDescent="0.25">
      <c r="AF29" s="88" t="s">
        <v>60</v>
      </c>
      <c r="BA29" s="98" t="s">
        <v>17</v>
      </c>
    </row>
    <row r="30" spans="1:53" s="41" customFormat="1" ht="12" hidden="1" x14ac:dyDescent="0.25">
      <c r="AF30" s="88" t="s">
        <v>56</v>
      </c>
      <c r="BA30" s="98" t="s">
        <v>18</v>
      </c>
    </row>
    <row r="31" spans="1:53" s="41" customFormat="1" ht="12" hidden="1" x14ac:dyDescent="0.25">
      <c r="AF31" s="88" t="s">
        <v>57</v>
      </c>
      <c r="BA31" s="98" t="s">
        <v>19</v>
      </c>
    </row>
    <row r="32" spans="1:53" s="41" customFormat="1" ht="12" hidden="1" x14ac:dyDescent="0.25">
      <c r="AF32" s="88" t="s">
        <v>59</v>
      </c>
      <c r="BA32" s="98" t="s">
        <v>20</v>
      </c>
    </row>
    <row r="33" spans="32:53" s="41" customFormat="1" ht="12" hidden="1" x14ac:dyDescent="0.25">
      <c r="AF33" s="88" t="s">
        <v>40</v>
      </c>
      <c r="BA33" s="98" t="s">
        <v>21</v>
      </c>
    </row>
    <row r="34" spans="32:53" s="41" customFormat="1" ht="12" hidden="1" x14ac:dyDescent="0.25">
      <c r="AF34" s="88" t="s">
        <v>1</v>
      </c>
      <c r="BA34" s="98" t="s">
        <v>22</v>
      </c>
    </row>
    <row r="35" spans="32:53" s="41" customFormat="1" ht="12" hidden="1" x14ac:dyDescent="0.25">
      <c r="AF35" s="88" t="s">
        <v>2</v>
      </c>
      <c r="BA35" s="98" t="s">
        <v>23</v>
      </c>
    </row>
    <row r="36" spans="32:53" s="41" customFormat="1" ht="12" hidden="1" x14ac:dyDescent="0.25">
      <c r="AF36" s="88" t="s">
        <v>3</v>
      </c>
      <c r="BA36" s="98" t="s">
        <v>24</v>
      </c>
    </row>
    <row r="37" spans="32:53" s="41" customFormat="1" ht="12" hidden="1" x14ac:dyDescent="0.25">
      <c r="AF37" s="88" t="s">
        <v>4</v>
      </c>
      <c r="BA37" s="98" t="s">
        <v>25</v>
      </c>
    </row>
    <row r="38" spans="32:53" s="41" customFormat="1" ht="12" hidden="1" x14ac:dyDescent="0.25">
      <c r="AF38" s="88" t="s">
        <v>5</v>
      </c>
      <c r="BA38" s="98" t="s">
        <v>26</v>
      </c>
    </row>
    <row r="39" spans="32:53" s="41" customFormat="1" ht="12" hidden="1" x14ac:dyDescent="0.25">
      <c r="AF39" s="88" t="s">
        <v>6</v>
      </c>
      <c r="BA39" s="98" t="s">
        <v>27</v>
      </c>
    </row>
    <row r="40" spans="32:53" s="41" customFormat="1" ht="12" hidden="1" x14ac:dyDescent="0.25">
      <c r="AF40" s="88" t="s">
        <v>7</v>
      </c>
      <c r="BA40" s="98" t="s">
        <v>28</v>
      </c>
    </row>
    <row r="41" spans="32:53" s="41" customFormat="1" ht="12" hidden="1" x14ac:dyDescent="0.25">
      <c r="AF41" s="88" t="s">
        <v>8</v>
      </c>
      <c r="BA41" s="98" t="s">
        <v>29</v>
      </c>
    </row>
    <row r="42" spans="32:53" s="41" customFormat="1" ht="12" hidden="1" x14ac:dyDescent="0.25">
      <c r="AF42" s="88" t="s">
        <v>9</v>
      </c>
      <c r="BA42" s="98" t="s">
        <v>30</v>
      </c>
    </row>
    <row r="43" spans="32:53" s="41" customFormat="1" ht="12" hidden="1" x14ac:dyDescent="0.25">
      <c r="AF43" s="88" t="s">
        <v>10</v>
      </c>
      <c r="BA43" s="98" t="s">
        <v>31</v>
      </c>
    </row>
    <row r="44" spans="32:53" s="41" customFormat="1" ht="12" hidden="1" x14ac:dyDescent="0.25">
      <c r="AF44" s="88" t="s">
        <v>11</v>
      </c>
      <c r="BA44" s="98" t="s">
        <v>32</v>
      </c>
    </row>
    <row r="45" spans="32:53" s="41" customFormat="1" ht="12" hidden="1" x14ac:dyDescent="0.25">
      <c r="AF45" s="88" t="s">
        <v>12</v>
      </c>
      <c r="BA45" s="98" t="s">
        <v>33</v>
      </c>
    </row>
    <row r="46" spans="32:53" s="41" customFormat="1" ht="12" hidden="1" x14ac:dyDescent="0.25">
      <c r="AF46" s="88" t="s">
        <v>13</v>
      </c>
      <c r="BA46" s="98" t="s">
        <v>43</v>
      </c>
    </row>
    <row r="47" spans="32:53" s="41" customFormat="1" ht="12" hidden="1" x14ac:dyDescent="0.25">
      <c r="AF47" s="88" t="s">
        <v>14</v>
      </c>
      <c r="BA47" s="98" t="s">
        <v>44</v>
      </c>
    </row>
    <row r="48" spans="32:53" s="41" customFormat="1" ht="12" hidden="1" x14ac:dyDescent="0.25">
      <c r="AF48" s="88" t="s">
        <v>15</v>
      </c>
      <c r="BA48" s="98" t="s">
        <v>42</v>
      </c>
    </row>
    <row r="49" spans="32:53" s="41" customFormat="1" ht="12" hidden="1" x14ac:dyDescent="0.25">
      <c r="AF49" s="88" t="s">
        <v>17</v>
      </c>
      <c r="BA49" s="97"/>
    </row>
    <row r="50" spans="32:53" s="41" customFormat="1" ht="12" hidden="1" x14ac:dyDescent="0.25">
      <c r="AF50" s="88" t="s">
        <v>18</v>
      </c>
      <c r="BA50" s="98"/>
    </row>
    <row r="51" spans="32:53" s="41" customFormat="1" ht="12" hidden="1" x14ac:dyDescent="0.25">
      <c r="AF51" s="88" t="s">
        <v>19</v>
      </c>
      <c r="BA51" s="97"/>
    </row>
    <row r="52" spans="32:53" s="41" customFormat="1" ht="12" hidden="1" x14ac:dyDescent="0.25">
      <c r="AF52" s="88" t="s">
        <v>16</v>
      </c>
      <c r="BA52" s="97"/>
    </row>
    <row r="53" spans="32:53" s="41" customFormat="1" ht="12" hidden="1" x14ac:dyDescent="0.25">
      <c r="AF53" s="88" t="s">
        <v>20</v>
      </c>
      <c r="BA53" s="98"/>
    </row>
    <row r="54" spans="32:53" s="41" customFormat="1" ht="12" hidden="1" x14ac:dyDescent="0.25">
      <c r="AF54" s="88" t="s">
        <v>21</v>
      </c>
      <c r="BA54" s="99"/>
    </row>
    <row r="55" spans="32:53" s="41" customFormat="1" ht="12" hidden="1" x14ac:dyDescent="0.25">
      <c r="AF55" s="88" t="s">
        <v>22</v>
      </c>
      <c r="BA55" s="99"/>
    </row>
    <row r="56" spans="32:53" s="41" customFormat="1" ht="12" hidden="1" x14ac:dyDescent="0.25">
      <c r="AF56" s="88" t="s">
        <v>23</v>
      </c>
      <c r="BA56" s="97"/>
    </row>
    <row r="57" spans="32:53" s="41" customFormat="1" ht="12" hidden="1" x14ac:dyDescent="0.25">
      <c r="AF57" s="88" t="s">
        <v>24</v>
      </c>
      <c r="BA57" s="97"/>
    </row>
    <row r="58" spans="32:53" s="41" customFormat="1" ht="12" hidden="1" x14ac:dyDescent="0.25">
      <c r="AF58" s="88" t="s">
        <v>25</v>
      </c>
      <c r="BA58" s="97"/>
    </row>
    <row r="59" spans="32:53" s="41" customFormat="1" ht="12" hidden="1" x14ac:dyDescent="0.25">
      <c r="AF59" s="88" t="s">
        <v>26</v>
      </c>
      <c r="BA59" s="97"/>
    </row>
    <row r="60" spans="32:53" s="41" customFormat="1" ht="12" hidden="1" x14ac:dyDescent="0.25">
      <c r="AF60" s="88" t="s">
        <v>27</v>
      </c>
      <c r="BA60" s="98"/>
    </row>
    <row r="61" spans="32:53" s="41" customFormat="1" ht="12" hidden="1" x14ac:dyDescent="0.25">
      <c r="AF61" s="88" t="s">
        <v>28</v>
      </c>
      <c r="BA61" s="99"/>
    </row>
    <row r="62" spans="32:53" s="41" customFormat="1" ht="12" hidden="1" x14ac:dyDescent="0.25">
      <c r="AF62" s="88" t="s">
        <v>29</v>
      </c>
      <c r="BA62" s="99"/>
    </row>
    <row r="63" spans="32:53" s="41" customFormat="1" ht="12" hidden="1" x14ac:dyDescent="0.25">
      <c r="AF63" s="88" t="s">
        <v>30</v>
      </c>
      <c r="BA63" s="97"/>
    </row>
    <row r="64" spans="32:53" s="41" customFormat="1" ht="12" hidden="1" x14ac:dyDescent="0.25">
      <c r="AF64" s="88" t="s">
        <v>31</v>
      </c>
      <c r="BA64" s="97"/>
    </row>
    <row r="65" spans="32:53" s="41" customFormat="1" ht="12" hidden="1" x14ac:dyDescent="0.25">
      <c r="AF65" s="88" t="s">
        <v>32</v>
      </c>
      <c r="BA65" s="97"/>
    </row>
    <row r="66" spans="32:53" s="41" customFormat="1" ht="12" hidden="1" x14ac:dyDescent="0.25">
      <c r="AF66" s="88" t="s">
        <v>33</v>
      </c>
      <c r="BA66" s="97"/>
    </row>
    <row r="67" spans="32:53" s="41" customFormat="1" ht="12" hidden="1" x14ac:dyDescent="0.25">
      <c r="AF67" s="88" t="s">
        <v>43</v>
      </c>
      <c r="BA67" s="97"/>
    </row>
    <row r="68" spans="32:53" s="41" customFormat="1" ht="12" hidden="1" x14ac:dyDescent="0.25">
      <c r="AF68" s="88" t="s">
        <v>62</v>
      </c>
      <c r="BA68" s="99"/>
    </row>
    <row r="69" spans="32:53" s="41" customFormat="1" ht="12" hidden="1" x14ac:dyDescent="0.25">
      <c r="AF69" s="89" t="s">
        <v>42</v>
      </c>
      <c r="BA69" s="100"/>
    </row>
    <row r="70" spans="32:53" hidden="1" x14ac:dyDescent="0.25">
      <c r="AF70" s="101"/>
      <c r="BA70" s="4"/>
    </row>
    <row r="71" spans="32:53" hidden="1" x14ac:dyDescent="0.25">
      <c r="AF71" s="102"/>
      <c r="BA71" s="4"/>
    </row>
    <row r="72" spans="32:53" hidden="1" x14ac:dyDescent="0.25">
      <c r="AF72" s="101"/>
      <c r="BA72" s="4"/>
    </row>
    <row r="73" spans="32:53" hidden="1" x14ac:dyDescent="0.25">
      <c r="AF73" s="101"/>
      <c r="BA73" s="4"/>
    </row>
    <row r="74" spans="32:53" hidden="1" x14ac:dyDescent="0.25">
      <c r="AF74" s="102"/>
      <c r="BA74" s="4"/>
    </row>
    <row r="75" spans="32:53" hidden="1" x14ac:dyDescent="0.25">
      <c r="AF75" s="103"/>
      <c r="BA75" s="4"/>
    </row>
    <row r="76" spans="32:53" hidden="1" x14ac:dyDescent="0.25">
      <c r="AF76" s="103"/>
      <c r="BA76" s="4"/>
    </row>
    <row r="77" spans="32:53" hidden="1" x14ac:dyDescent="0.25">
      <c r="AF77" s="101"/>
      <c r="BA77" s="31"/>
    </row>
    <row r="78" spans="32:53" hidden="1" x14ac:dyDescent="0.25">
      <c r="AF78" s="101"/>
      <c r="BA78" s="31"/>
    </row>
    <row r="79" spans="32:53" hidden="1" x14ac:dyDescent="0.25">
      <c r="AF79" s="101"/>
      <c r="BA79" s="4"/>
    </row>
    <row r="80" spans="32:53" hidden="1" x14ac:dyDescent="0.25">
      <c r="AF80" s="101"/>
      <c r="BA80" s="4"/>
    </row>
    <row r="81" spans="32:53" hidden="1" x14ac:dyDescent="0.25">
      <c r="AF81" s="102"/>
      <c r="BA81" s="4"/>
    </row>
    <row r="82" spans="32:53" hidden="1" x14ac:dyDescent="0.25">
      <c r="AF82" s="103"/>
      <c r="BA82" s="4"/>
    </row>
    <row r="83" spans="32:53" hidden="1" x14ac:dyDescent="0.25">
      <c r="AF83" s="103"/>
      <c r="BA83" s="4"/>
    </row>
    <row r="84" spans="32:53" hidden="1" x14ac:dyDescent="0.25">
      <c r="AF84" s="101"/>
      <c r="BA84" s="4"/>
    </row>
    <row r="85" spans="32:53" hidden="1" x14ac:dyDescent="0.25">
      <c r="AF85" s="101"/>
    </row>
    <row r="86" spans="32:53" hidden="1" x14ac:dyDescent="0.25">
      <c r="AF86" s="101"/>
    </row>
    <row r="87" spans="32:53" hidden="1" x14ac:dyDescent="0.25">
      <c r="AF87" s="101"/>
    </row>
    <row r="88" spans="32:53" hidden="1" x14ac:dyDescent="0.25">
      <c r="AF88" s="101"/>
    </row>
    <row r="89" spans="32:53" hidden="1" x14ac:dyDescent="0.25">
      <c r="AF89" s="103"/>
    </row>
    <row r="90" spans="32:53" hidden="1" x14ac:dyDescent="0.25">
      <c r="AF90" s="104"/>
    </row>
    <row r="91" spans="32:53" hidden="1" x14ac:dyDescent="0.25">
      <c r="AF91" s="101"/>
    </row>
    <row r="92" spans="32:53" hidden="1" x14ac:dyDescent="0.25">
      <c r="AF92" s="101"/>
    </row>
    <row r="93" spans="32:53" hidden="1" x14ac:dyDescent="0.25">
      <c r="AF93" s="101"/>
    </row>
    <row r="94" spans="32:53" hidden="1" x14ac:dyDescent="0.25">
      <c r="AF94" s="101"/>
    </row>
    <row r="95" spans="32:53" hidden="1" x14ac:dyDescent="0.25">
      <c r="AF95" s="101"/>
    </row>
    <row r="96" spans="32:53" hidden="1" x14ac:dyDescent="0.25">
      <c r="AF96" s="101"/>
    </row>
    <row r="97" spans="32:32" hidden="1" x14ac:dyDescent="0.25">
      <c r="AF97" s="101"/>
    </row>
    <row r="98" spans="32:32" hidden="1" x14ac:dyDescent="0.25">
      <c r="AF98" s="103"/>
    </row>
    <row r="99" spans="32:32" hidden="1" x14ac:dyDescent="0.25">
      <c r="AF99" s="103"/>
    </row>
    <row r="100" spans="32:32" hidden="1" x14ac:dyDescent="0.25">
      <c r="AF100" s="101"/>
    </row>
    <row r="101" spans="32:32" hidden="1" x14ac:dyDescent="0.25">
      <c r="AF101" s="101"/>
    </row>
    <row r="102" spans="32:32" hidden="1" x14ac:dyDescent="0.25">
      <c r="AF102" s="101"/>
    </row>
    <row r="103" spans="32:32" hidden="1" x14ac:dyDescent="0.25">
      <c r="AF103" s="101"/>
    </row>
    <row r="104" spans="32:32" hidden="1" x14ac:dyDescent="0.25">
      <c r="AF104" s="101"/>
    </row>
    <row r="105" spans="32:32" hidden="1" x14ac:dyDescent="0.25">
      <c r="AF105" s="101"/>
    </row>
  </sheetData>
  <sortState xmlns:xlrd2="http://schemas.microsoft.com/office/spreadsheetml/2017/richdata2" ref="AF25:AF69">
    <sortCondition ref="AF25"/>
  </sortState>
  <mergeCells count="18">
    <mergeCell ref="L9:Y9"/>
    <mergeCell ref="B2:D6"/>
    <mergeCell ref="E2:AC2"/>
    <mergeCell ref="E4:AC4"/>
    <mergeCell ref="E5:AC5"/>
    <mergeCell ref="E6:AC6"/>
    <mergeCell ref="F3:AC3"/>
    <mergeCell ref="B20:AC20"/>
    <mergeCell ref="P12:Z12"/>
    <mergeCell ref="P13:Z13"/>
    <mergeCell ref="C12:M12"/>
    <mergeCell ref="C13:M13"/>
    <mergeCell ref="C16:N16"/>
    <mergeCell ref="C17:N17"/>
    <mergeCell ref="C18:N18"/>
    <mergeCell ref="C15:N15"/>
    <mergeCell ref="C8:Z8"/>
    <mergeCell ref="C9:J9"/>
  </mergeCells>
  <dataValidations count="1">
    <dataValidation type="list" showInputMessage="1" showErrorMessage="1" errorTitle="ENTRADA NO VÁLIDA" error="Seleccione un elemento de la lista." promptTitle="DEPENDENCIA QUE DILIGENCIA" prompt="Seleccione de la lista la DEPENDENCIA responsable de la Auditoría." sqref="AG8" xr:uid="{00000000-0002-0000-0000-000000000000}">
      <formula1>$C$1377:$C$1423</formula1>
    </dataValidation>
  </dataValidation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FF0000"/>
    <pageSetUpPr fitToPage="1"/>
  </sheetPr>
  <dimension ref="A1:BB181"/>
  <sheetViews>
    <sheetView view="pageBreakPreview" topLeftCell="B10" zoomScale="80" zoomScaleNormal="100" zoomScaleSheetLayoutView="80" workbookViewId="0">
      <selection activeCell="B2" sqref="B2:D6"/>
    </sheetView>
  </sheetViews>
  <sheetFormatPr baseColWidth="10" defaultColWidth="0" defaultRowHeight="15.75" x14ac:dyDescent="0.25"/>
  <cols>
    <col min="1" max="1" width="2.28515625" style="15" customWidth="1"/>
    <col min="2" max="2" width="1.7109375" style="15" customWidth="1"/>
    <col min="3" max="3" width="6.7109375" style="15" customWidth="1"/>
    <col min="4" max="4" width="10.140625" style="15" customWidth="1"/>
    <col min="5" max="6" width="6.7109375" style="15" customWidth="1"/>
    <col min="7" max="11" width="5.7109375" style="15" customWidth="1"/>
    <col min="12" max="13" width="6.7109375" style="15" customWidth="1"/>
    <col min="14" max="15" width="1.7109375" style="15" customWidth="1"/>
    <col min="16" max="17" width="6.7109375" style="15" customWidth="1"/>
    <col min="18" max="26" width="5.7109375" style="15" customWidth="1"/>
    <col min="27" max="28" width="1.7109375" style="15" customWidth="1"/>
    <col min="29" max="29" width="18.7109375" style="15" customWidth="1"/>
    <col min="30" max="30" width="1.7109375" style="15" customWidth="1"/>
    <col min="31" max="31" width="2.28515625" style="15" customWidth="1"/>
    <col min="32" max="32" width="6.7109375" style="15" hidden="1" customWidth="1"/>
    <col min="33" max="33" width="86.140625" style="96" hidden="1" customWidth="1"/>
    <col min="34" max="37" width="6.7109375" style="15" hidden="1" customWidth="1"/>
    <col min="38" max="38" width="17.85546875" style="15" hidden="1" customWidth="1"/>
    <col min="39" max="39" width="11" style="15" hidden="1" customWidth="1"/>
    <col min="40" max="40" width="12.140625" style="15" hidden="1" customWidth="1"/>
    <col min="41" max="41" width="8.5703125" style="15" hidden="1" customWidth="1"/>
    <col min="42" max="42" width="9.85546875" style="15" hidden="1" customWidth="1"/>
    <col min="43" max="43" width="7.140625" style="15" hidden="1" customWidth="1"/>
    <col min="44" max="44" width="17.140625" style="15" hidden="1" customWidth="1"/>
    <col min="45" max="45" width="11" style="15" hidden="1" customWidth="1"/>
    <col min="46" max="46" width="8.28515625" style="15" hidden="1" customWidth="1"/>
    <col min="47" max="47" width="11.28515625" style="15" hidden="1" customWidth="1"/>
    <col min="48" max="48" width="15" style="15" hidden="1" customWidth="1"/>
    <col min="49" max="53" width="11.42578125" style="15" hidden="1" customWidth="1"/>
    <col min="54" max="54" width="98" style="32" hidden="1" customWidth="1"/>
    <col min="55" max="16384" width="11.42578125" style="15" hidden="1"/>
  </cols>
  <sheetData>
    <row r="1" spans="1:54" s="17" customFormat="1" ht="6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42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BB1" s="43"/>
    </row>
    <row r="2" spans="1:54" s="17" customFormat="1" ht="6" x14ac:dyDescent="0.25">
      <c r="A2" s="16"/>
      <c r="B2" s="318"/>
      <c r="C2" s="319"/>
      <c r="D2" s="335"/>
      <c r="E2" s="338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5"/>
      <c r="AE2" s="42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BB2" s="51" t="s">
        <v>0</v>
      </c>
    </row>
    <row r="3" spans="1:54" s="53" customFormat="1" ht="15" x14ac:dyDescent="0.25">
      <c r="A3" s="3"/>
      <c r="B3" s="320"/>
      <c r="C3" s="321"/>
      <c r="D3" s="336"/>
      <c r="E3" s="339" t="s">
        <v>158</v>
      </c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1"/>
      <c r="AE3" s="52"/>
      <c r="AF3" s="31"/>
      <c r="AG3" s="96"/>
      <c r="AH3" s="31"/>
      <c r="AI3" s="4"/>
      <c r="AJ3" s="4"/>
      <c r="AK3" s="4"/>
      <c r="BB3" s="32"/>
    </row>
    <row r="4" spans="1:54" s="49" customFormat="1" ht="18.75" customHeight="1" x14ac:dyDescent="0.25">
      <c r="A4" s="45"/>
      <c r="B4" s="320"/>
      <c r="C4" s="321"/>
      <c r="D4" s="336"/>
      <c r="E4" s="380" t="s">
        <v>159</v>
      </c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2"/>
      <c r="AE4" s="46"/>
      <c r="AF4" s="47"/>
      <c r="AG4" s="96"/>
      <c r="AH4" s="47"/>
      <c r="AI4" s="48"/>
      <c r="AJ4" s="48"/>
      <c r="AK4" s="48"/>
      <c r="BB4" s="44"/>
    </row>
    <row r="5" spans="1:54" s="56" customFormat="1" ht="18.75" x14ac:dyDescent="0.25">
      <c r="A5" s="10"/>
      <c r="B5" s="320"/>
      <c r="C5" s="321"/>
      <c r="D5" s="336"/>
      <c r="E5" s="380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2"/>
      <c r="AE5" s="54"/>
      <c r="AF5" s="55"/>
      <c r="AG5" s="96"/>
      <c r="AH5" s="55"/>
      <c r="AI5" s="55"/>
      <c r="AJ5" s="55"/>
      <c r="AK5" s="55"/>
      <c r="BB5" s="57" t="s">
        <v>34</v>
      </c>
    </row>
    <row r="6" spans="1:54" s="39" customFormat="1" ht="6" x14ac:dyDescent="0.25">
      <c r="A6" s="35"/>
      <c r="B6" s="322"/>
      <c r="C6" s="323"/>
      <c r="D6" s="337"/>
      <c r="E6" s="342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1"/>
      <c r="AE6" s="36"/>
      <c r="AF6" s="37"/>
      <c r="AG6" s="43"/>
      <c r="AH6" s="37"/>
      <c r="AI6" s="38"/>
      <c r="AJ6" s="38"/>
      <c r="AK6" s="38"/>
      <c r="BB6" s="50" t="s">
        <v>37</v>
      </c>
    </row>
    <row r="7" spans="1:54" s="24" customFormat="1" ht="11.25" x14ac:dyDescent="0.25">
      <c r="A7" s="9"/>
      <c r="B7" s="58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59"/>
      <c r="AE7" s="6"/>
      <c r="AF7" s="22"/>
      <c r="AG7" s="96"/>
      <c r="AH7" s="22"/>
      <c r="AI7" s="23"/>
      <c r="AJ7" s="23"/>
      <c r="AK7" s="23"/>
      <c r="BB7" s="50" t="s">
        <v>38</v>
      </c>
    </row>
    <row r="8" spans="1:54" s="53" customFormat="1" ht="15" x14ac:dyDescent="0.25">
      <c r="A8" s="3"/>
      <c r="B8" s="146"/>
      <c r="C8" s="334" t="s">
        <v>75</v>
      </c>
      <c r="D8" s="334"/>
      <c r="E8" s="334"/>
      <c r="F8" s="334"/>
      <c r="G8" s="343" t="s">
        <v>81</v>
      </c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71"/>
      <c r="AE8" s="3"/>
      <c r="AG8" s="32"/>
      <c r="AH8" s="166"/>
      <c r="AI8" s="32"/>
      <c r="AJ8" s="32"/>
      <c r="AK8" s="32"/>
      <c r="BB8" s="30"/>
    </row>
    <row r="9" spans="1:54" s="227" customFormat="1" ht="5.25" x14ac:dyDescent="0.25">
      <c r="A9" s="223"/>
      <c r="B9" s="224"/>
      <c r="C9" s="353"/>
      <c r="D9" s="353"/>
      <c r="E9" s="353"/>
      <c r="F9" s="353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228"/>
      <c r="AE9" s="223"/>
      <c r="AG9" s="193"/>
      <c r="AH9" s="229"/>
      <c r="AI9" s="193"/>
      <c r="AJ9" s="193"/>
      <c r="AK9" s="193"/>
      <c r="BB9" s="222"/>
    </row>
    <row r="10" spans="1:54" s="53" customFormat="1" ht="15" x14ac:dyDescent="0.25">
      <c r="A10" s="3"/>
      <c r="B10" s="146"/>
      <c r="C10" s="354"/>
      <c r="D10" s="354"/>
      <c r="E10" s="354"/>
      <c r="F10" s="354"/>
      <c r="G10" s="3"/>
      <c r="H10" s="344" t="s">
        <v>82</v>
      </c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71"/>
      <c r="AE10" s="3"/>
      <c r="AG10" s="32"/>
      <c r="AH10" s="166"/>
      <c r="AI10" s="32"/>
      <c r="AJ10" s="32"/>
      <c r="AK10" s="32"/>
      <c r="BB10" s="30"/>
    </row>
    <row r="11" spans="1:54" s="53" customFormat="1" ht="15" x14ac:dyDescent="0.25">
      <c r="A11" s="3"/>
      <c r="B11" s="146"/>
      <c r="C11" s="354"/>
      <c r="D11" s="354"/>
      <c r="E11" s="354"/>
      <c r="F11" s="354"/>
      <c r="G11" s="3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71"/>
      <c r="AE11" s="3"/>
      <c r="AG11" s="32"/>
      <c r="AH11" s="166"/>
      <c r="AI11" s="32"/>
      <c r="AJ11" s="32"/>
      <c r="AK11" s="32"/>
      <c r="BB11" s="30"/>
    </row>
    <row r="12" spans="1:54" s="53" customFormat="1" ht="15" x14ac:dyDescent="0.25">
      <c r="A12" s="3"/>
      <c r="B12" s="146"/>
      <c r="C12" s="354"/>
      <c r="D12" s="354"/>
      <c r="E12" s="354"/>
      <c r="F12" s="354"/>
      <c r="G12" s="3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71"/>
      <c r="AE12" s="3"/>
      <c r="AG12" s="32"/>
      <c r="AH12" s="166"/>
      <c r="AI12" s="32"/>
      <c r="AJ12" s="32"/>
      <c r="AK12" s="32"/>
      <c r="BB12" s="30"/>
    </row>
    <row r="13" spans="1:54" s="227" customFormat="1" ht="5.25" x14ac:dyDescent="0.25">
      <c r="A13" s="223"/>
      <c r="B13" s="224"/>
      <c r="C13" s="353"/>
      <c r="D13" s="353"/>
      <c r="E13" s="353"/>
      <c r="F13" s="353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228"/>
      <c r="AE13" s="223"/>
      <c r="AG13" s="193"/>
      <c r="AH13" s="229"/>
      <c r="AI13" s="193"/>
      <c r="AJ13" s="193"/>
      <c r="AK13" s="193"/>
      <c r="BB13" s="222"/>
    </row>
    <row r="14" spans="1:54" s="53" customFormat="1" ht="15" x14ac:dyDescent="0.25">
      <c r="A14" s="3"/>
      <c r="B14" s="146"/>
      <c r="C14" s="334" t="s">
        <v>76</v>
      </c>
      <c r="D14" s="334"/>
      <c r="E14" s="334"/>
      <c r="F14" s="334"/>
      <c r="G14" s="343" t="s">
        <v>84</v>
      </c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71"/>
      <c r="AE14" s="3"/>
      <c r="AG14" s="32"/>
      <c r="AH14" s="166"/>
      <c r="AI14" s="32"/>
      <c r="AJ14" s="32"/>
      <c r="AK14" s="32"/>
      <c r="BB14" s="30"/>
    </row>
    <row r="15" spans="1:54" s="227" customFormat="1" ht="5.25" x14ac:dyDescent="0.25">
      <c r="A15" s="223"/>
      <c r="B15" s="224"/>
      <c r="C15" s="353"/>
      <c r="D15" s="353"/>
      <c r="E15" s="353"/>
      <c r="F15" s="353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228"/>
      <c r="AE15" s="223"/>
      <c r="AG15" s="193"/>
      <c r="AH15" s="229"/>
      <c r="AI15" s="193"/>
      <c r="AJ15" s="193"/>
      <c r="AK15" s="193"/>
      <c r="BB15" s="222"/>
    </row>
    <row r="16" spans="1:54" s="53" customFormat="1" ht="15" x14ac:dyDescent="0.25">
      <c r="A16" s="3"/>
      <c r="B16" s="146"/>
      <c r="C16" s="354"/>
      <c r="D16" s="354"/>
      <c r="E16" s="354"/>
      <c r="F16" s="354"/>
      <c r="G16" s="343" t="s">
        <v>85</v>
      </c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71"/>
      <c r="AE16" s="3"/>
      <c r="AG16" s="32"/>
      <c r="AH16" s="166"/>
      <c r="AI16" s="32"/>
      <c r="AJ16" s="32"/>
      <c r="AK16" s="32"/>
      <c r="BB16" s="30"/>
    </row>
    <row r="17" spans="1:54" s="227" customFormat="1" ht="5.25" x14ac:dyDescent="0.25">
      <c r="A17" s="223"/>
      <c r="B17" s="224"/>
      <c r="C17" s="353"/>
      <c r="D17" s="353"/>
      <c r="E17" s="353"/>
      <c r="F17" s="353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228"/>
      <c r="AE17" s="223"/>
      <c r="AG17" s="193"/>
      <c r="AH17" s="229"/>
      <c r="AI17" s="193"/>
      <c r="AJ17" s="193"/>
      <c r="AK17" s="193"/>
      <c r="BB17" s="222"/>
    </row>
    <row r="18" spans="1:54" s="53" customFormat="1" ht="15" x14ac:dyDescent="0.25">
      <c r="A18" s="3"/>
      <c r="B18" s="146"/>
      <c r="C18" s="354"/>
      <c r="D18" s="354"/>
      <c r="E18" s="354"/>
      <c r="F18" s="354"/>
      <c r="G18" s="343" t="s">
        <v>123</v>
      </c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71"/>
      <c r="AE18" s="3"/>
      <c r="AG18" s="32"/>
      <c r="AH18" s="166"/>
      <c r="AI18" s="32"/>
      <c r="AJ18" s="32"/>
      <c r="AK18" s="32"/>
      <c r="BB18" s="30"/>
    </row>
    <row r="19" spans="1:54" s="53" customFormat="1" ht="15" x14ac:dyDescent="0.25">
      <c r="A19" s="3"/>
      <c r="B19" s="146"/>
      <c r="C19" s="354"/>
      <c r="D19" s="354"/>
      <c r="E19" s="354"/>
      <c r="F19" s="354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71"/>
      <c r="AE19" s="3"/>
      <c r="AG19" s="32"/>
      <c r="AH19" s="166"/>
      <c r="AI19" s="32"/>
      <c r="AJ19" s="32"/>
      <c r="AK19" s="32"/>
      <c r="BB19" s="30"/>
    </row>
    <row r="20" spans="1:54" s="227" customFormat="1" ht="5.25" x14ac:dyDescent="0.25">
      <c r="A20" s="223"/>
      <c r="B20" s="224"/>
      <c r="C20" s="353"/>
      <c r="D20" s="353"/>
      <c r="E20" s="353"/>
      <c r="F20" s="353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228"/>
      <c r="AE20" s="223"/>
      <c r="AG20" s="193"/>
      <c r="AH20" s="229"/>
      <c r="AI20" s="193"/>
      <c r="AJ20" s="193"/>
      <c r="AK20" s="193"/>
      <c r="BB20" s="222"/>
    </row>
    <row r="21" spans="1:54" s="53" customFormat="1" ht="15" x14ac:dyDescent="0.25">
      <c r="A21" s="3"/>
      <c r="B21" s="146"/>
      <c r="C21" s="334" t="s">
        <v>77</v>
      </c>
      <c r="D21" s="334"/>
      <c r="E21" s="334"/>
      <c r="F21" s="334"/>
      <c r="G21" s="343" t="s">
        <v>83</v>
      </c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71"/>
      <c r="AE21" s="3"/>
      <c r="AG21" s="32"/>
      <c r="AH21" s="166"/>
      <c r="AI21" s="32"/>
      <c r="AJ21" s="32"/>
      <c r="AK21" s="32"/>
      <c r="BB21" s="30"/>
    </row>
    <row r="22" spans="1:54" s="227" customFormat="1" ht="5.25" x14ac:dyDescent="0.25">
      <c r="A22" s="223"/>
      <c r="B22" s="224"/>
      <c r="C22" s="353"/>
      <c r="D22" s="353"/>
      <c r="E22" s="353"/>
      <c r="F22" s="353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228"/>
      <c r="AE22" s="223"/>
      <c r="AG22" s="193"/>
      <c r="AH22" s="229"/>
      <c r="AI22" s="193"/>
      <c r="AJ22" s="193"/>
      <c r="AK22" s="193"/>
      <c r="BB22" s="222"/>
    </row>
    <row r="23" spans="1:54" s="53" customFormat="1" ht="15" x14ac:dyDescent="0.25">
      <c r="A23" s="3"/>
      <c r="B23" s="146"/>
      <c r="C23" s="354"/>
      <c r="D23" s="354"/>
      <c r="E23" s="354"/>
      <c r="F23" s="354"/>
      <c r="G23" s="343" t="s">
        <v>131</v>
      </c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71"/>
      <c r="AE23" s="3"/>
      <c r="AG23" s="32"/>
      <c r="AH23" s="166"/>
      <c r="AI23" s="32"/>
      <c r="AJ23" s="32"/>
      <c r="AK23" s="32"/>
      <c r="BB23" s="30"/>
    </row>
    <row r="24" spans="1:54" s="53" customFormat="1" ht="15" x14ac:dyDescent="0.25">
      <c r="A24" s="3"/>
      <c r="B24" s="146"/>
      <c r="C24" s="354"/>
      <c r="D24" s="354"/>
      <c r="E24" s="354"/>
      <c r="F24" s="354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71"/>
      <c r="AE24" s="3"/>
      <c r="AG24" s="32"/>
      <c r="AH24" s="166"/>
      <c r="AI24" s="32"/>
      <c r="AJ24" s="32"/>
      <c r="AK24" s="32"/>
      <c r="BB24" s="30"/>
    </row>
    <row r="25" spans="1:54" s="227" customFormat="1" ht="5.25" x14ac:dyDescent="0.25">
      <c r="A25" s="223"/>
      <c r="B25" s="224"/>
      <c r="C25" s="353"/>
      <c r="D25" s="353"/>
      <c r="E25" s="353"/>
      <c r="F25" s="353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228"/>
      <c r="AE25" s="223"/>
      <c r="AG25" s="193"/>
      <c r="AH25" s="229"/>
      <c r="AI25" s="193"/>
      <c r="AJ25" s="193"/>
      <c r="AK25" s="193"/>
      <c r="BB25" s="222"/>
    </row>
    <row r="26" spans="1:54" s="53" customFormat="1" ht="15" x14ac:dyDescent="0.25">
      <c r="A26" s="3"/>
      <c r="B26" s="146"/>
      <c r="C26" s="334" t="s">
        <v>78</v>
      </c>
      <c r="D26" s="334"/>
      <c r="E26" s="334"/>
      <c r="F26" s="334"/>
      <c r="G26" s="343" t="s">
        <v>129</v>
      </c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71"/>
      <c r="AE26" s="3"/>
      <c r="AG26" s="32"/>
      <c r="AH26" s="166"/>
      <c r="AI26" s="32"/>
      <c r="AJ26" s="32"/>
      <c r="AK26" s="32"/>
      <c r="BB26" s="30"/>
    </row>
    <row r="27" spans="1:54" s="53" customFormat="1" ht="15" x14ac:dyDescent="0.25">
      <c r="A27" s="3"/>
      <c r="B27" s="146"/>
      <c r="C27" s="354"/>
      <c r="D27" s="354"/>
      <c r="E27" s="354"/>
      <c r="F27" s="354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71"/>
      <c r="AE27" s="3"/>
      <c r="AG27" s="32"/>
      <c r="AH27" s="166"/>
      <c r="AI27" s="32"/>
      <c r="AJ27" s="32"/>
      <c r="AK27" s="32"/>
      <c r="BB27" s="30"/>
    </row>
    <row r="28" spans="1:54" s="53" customFormat="1" ht="15" x14ac:dyDescent="0.25">
      <c r="A28" s="3"/>
      <c r="B28" s="146"/>
      <c r="C28" s="354"/>
      <c r="D28" s="354"/>
      <c r="E28" s="354"/>
      <c r="F28" s="354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71"/>
      <c r="AE28" s="3"/>
      <c r="AG28" s="32"/>
      <c r="AH28" s="166"/>
      <c r="AI28" s="32"/>
      <c r="AJ28" s="32"/>
      <c r="AK28" s="32"/>
      <c r="BB28" s="30"/>
    </row>
    <row r="29" spans="1:54" s="227" customFormat="1" ht="20.25" customHeight="1" x14ac:dyDescent="0.25">
      <c r="A29" s="223"/>
      <c r="B29" s="224"/>
      <c r="C29" s="353"/>
      <c r="D29" s="353"/>
      <c r="E29" s="353"/>
      <c r="F29" s="353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228"/>
      <c r="AE29" s="223"/>
      <c r="AG29" s="193"/>
      <c r="AH29" s="229"/>
      <c r="AI29" s="193"/>
      <c r="AJ29" s="193"/>
      <c r="AK29" s="193"/>
      <c r="BB29" s="222"/>
    </row>
    <row r="30" spans="1:54" s="53" customFormat="1" ht="36" customHeight="1" x14ac:dyDescent="0.25">
      <c r="A30" s="3"/>
      <c r="B30" s="146"/>
      <c r="C30" s="334" t="s">
        <v>79</v>
      </c>
      <c r="D30" s="334"/>
      <c r="E30" s="334"/>
      <c r="F30" s="334"/>
      <c r="G30" s="343" t="s">
        <v>130</v>
      </c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71"/>
      <c r="AE30" s="3"/>
      <c r="AG30" s="32"/>
      <c r="AH30" s="166"/>
      <c r="AI30" s="32"/>
      <c r="AJ30" s="32"/>
      <c r="AK30" s="32"/>
      <c r="BB30" s="30"/>
    </row>
    <row r="31" spans="1:54" s="227" customFormat="1" ht="18.75" customHeight="1" x14ac:dyDescent="0.25">
      <c r="A31" s="223"/>
      <c r="B31" s="224"/>
      <c r="C31" s="346"/>
      <c r="D31" s="346"/>
      <c r="E31" s="346"/>
      <c r="F31" s="346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225"/>
      <c r="AE31" s="226"/>
      <c r="AG31" s="193"/>
      <c r="AI31" s="193"/>
      <c r="AJ31" s="193"/>
      <c r="AK31" s="193"/>
      <c r="BB31" s="222"/>
    </row>
    <row r="32" spans="1:54" s="150" customFormat="1" ht="15" x14ac:dyDescent="0.25">
      <c r="A32" s="147"/>
      <c r="B32" s="148"/>
      <c r="C32" s="334" t="s">
        <v>73</v>
      </c>
      <c r="D32" s="334"/>
      <c r="E32" s="334"/>
      <c r="F32" s="334"/>
      <c r="G32" s="343" t="s">
        <v>132</v>
      </c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149"/>
      <c r="AE32" s="147"/>
      <c r="AG32" s="32"/>
      <c r="AI32" s="167"/>
      <c r="AJ32" s="167"/>
      <c r="AK32" s="167"/>
      <c r="BB32" s="30"/>
    </row>
    <row r="33" spans="1:54" s="220" customFormat="1" ht="5.25" x14ac:dyDescent="0.25">
      <c r="A33" s="217"/>
      <c r="B33" s="218"/>
      <c r="C33" s="355"/>
      <c r="D33" s="355"/>
      <c r="E33" s="355"/>
      <c r="F33" s="355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219"/>
      <c r="AE33" s="217"/>
      <c r="AG33" s="193"/>
      <c r="AI33" s="221"/>
      <c r="AJ33" s="221"/>
      <c r="AK33" s="221"/>
      <c r="BB33" s="222"/>
    </row>
    <row r="34" spans="1:54" s="150" customFormat="1" ht="15" x14ac:dyDescent="0.25">
      <c r="A34" s="147"/>
      <c r="B34" s="148"/>
      <c r="C34" s="334" t="s">
        <v>74</v>
      </c>
      <c r="D34" s="334"/>
      <c r="E34" s="334"/>
      <c r="F34" s="334"/>
      <c r="G34" s="175" t="s">
        <v>86</v>
      </c>
      <c r="H34" s="343" t="s">
        <v>95</v>
      </c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149"/>
      <c r="AE34" s="147"/>
      <c r="AG34" s="32"/>
      <c r="AI34" s="167"/>
      <c r="AJ34" s="167"/>
      <c r="AK34" s="167"/>
      <c r="BB34" s="30"/>
    </row>
    <row r="35" spans="1:54" s="220" customFormat="1" ht="5.25" x14ac:dyDescent="0.25">
      <c r="A35" s="217"/>
      <c r="B35" s="218"/>
      <c r="C35" s="349"/>
      <c r="D35" s="349"/>
      <c r="E35" s="349"/>
      <c r="F35" s="349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219"/>
      <c r="AE35" s="217"/>
      <c r="AG35" s="193"/>
      <c r="AI35" s="221"/>
      <c r="AJ35" s="221"/>
      <c r="AK35" s="221"/>
      <c r="BB35" s="222"/>
    </row>
    <row r="36" spans="1:54" s="150" customFormat="1" ht="15" x14ac:dyDescent="0.25">
      <c r="A36" s="147"/>
      <c r="B36" s="148"/>
      <c r="C36" s="379"/>
      <c r="D36" s="379"/>
      <c r="E36" s="379"/>
      <c r="F36" s="379"/>
      <c r="G36" s="379"/>
      <c r="H36" s="375" t="s">
        <v>125</v>
      </c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149"/>
      <c r="AE36" s="147"/>
      <c r="AG36" s="32"/>
      <c r="AI36" s="167"/>
      <c r="AJ36" s="167"/>
      <c r="AK36" s="167"/>
      <c r="BB36" s="30"/>
    </row>
    <row r="37" spans="1:54" s="150" customFormat="1" ht="15" x14ac:dyDescent="0.25">
      <c r="A37" s="147"/>
      <c r="B37" s="148"/>
      <c r="C37" s="379"/>
      <c r="D37" s="379"/>
      <c r="E37" s="379"/>
      <c r="F37" s="379"/>
      <c r="G37" s="379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149"/>
      <c r="AE37" s="147"/>
      <c r="AG37" s="32"/>
      <c r="AI37" s="167"/>
      <c r="AJ37" s="167"/>
      <c r="AK37" s="167"/>
      <c r="BB37" s="30"/>
    </row>
    <row r="38" spans="1:54" s="220" customFormat="1" ht="5.25" x14ac:dyDescent="0.25">
      <c r="A38" s="217"/>
      <c r="B38" s="218"/>
      <c r="C38" s="349"/>
      <c r="D38" s="349"/>
      <c r="E38" s="349"/>
      <c r="F38" s="349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219"/>
      <c r="AE38" s="217"/>
      <c r="AG38" s="193"/>
      <c r="AI38" s="221"/>
      <c r="AJ38" s="221"/>
      <c r="AK38" s="221"/>
      <c r="BB38" s="222"/>
    </row>
    <row r="39" spans="1:54" s="150" customFormat="1" ht="15" x14ac:dyDescent="0.25">
      <c r="A39" s="147"/>
      <c r="B39" s="148"/>
      <c r="C39" s="371"/>
      <c r="D39" s="371"/>
      <c r="E39" s="371"/>
      <c r="F39" s="371"/>
      <c r="G39" s="371"/>
      <c r="H39" s="377" t="s">
        <v>128</v>
      </c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149"/>
      <c r="AE39" s="147"/>
      <c r="AG39" s="32"/>
      <c r="AI39" s="167"/>
      <c r="AJ39" s="167"/>
      <c r="AK39" s="167"/>
      <c r="BB39" s="30"/>
    </row>
    <row r="40" spans="1:54" s="150" customFormat="1" ht="15" x14ac:dyDescent="0.25">
      <c r="A40" s="147"/>
      <c r="B40" s="148"/>
      <c r="C40" s="371"/>
      <c r="D40" s="371"/>
      <c r="E40" s="371"/>
      <c r="F40" s="371"/>
      <c r="G40" s="371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149"/>
      <c r="AE40" s="147"/>
      <c r="AG40" s="32"/>
      <c r="AI40" s="167"/>
      <c r="AJ40" s="167"/>
      <c r="AK40" s="167"/>
      <c r="BB40" s="30"/>
    </row>
    <row r="41" spans="1:54" s="220" customFormat="1" ht="5.25" x14ac:dyDescent="0.25">
      <c r="A41" s="217"/>
      <c r="B41" s="218"/>
      <c r="C41" s="349"/>
      <c r="D41" s="349"/>
      <c r="E41" s="349"/>
      <c r="F41" s="349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219"/>
      <c r="AE41" s="217"/>
      <c r="AG41" s="193"/>
      <c r="AI41" s="221"/>
      <c r="AJ41" s="221"/>
      <c r="AK41" s="221"/>
      <c r="BB41" s="222"/>
    </row>
    <row r="42" spans="1:54" s="4" customFormat="1" ht="18.75" x14ac:dyDescent="0.25">
      <c r="A42" s="151"/>
      <c r="B42" s="152"/>
      <c r="C42" s="267"/>
      <c r="D42" s="267"/>
      <c r="E42" s="267"/>
      <c r="F42" s="267"/>
      <c r="G42" s="267"/>
      <c r="H42" s="352" t="s">
        <v>80</v>
      </c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153"/>
      <c r="AE42" s="151"/>
      <c r="AG42" s="32"/>
      <c r="AI42" s="31"/>
      <c r="AJ42" s="31"/>
      <c r="AK42" s="31"/>
      <c r="BB42" s="30"/>
    </row>
    <row r="43" spans="1:54" s="43" customFormat="1" ht="6" x14ac:dyDescent="0.25">
      <c r="A43" s="42"/>
      <c r="B43" s="161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162"/>
      <c r="AE43" s="42"/>
      <c r="BB43" s="50"/>
    </row>
    <row r="44" spans="1:54" s="157" customFormat="1" ht="15" x14ac:dyDescent="0.25">
      <c r="A44" s="155"/>
      <c r="B44" s="261"/>
      <c r="C44" s="156"/>
      <c r="D44" s="156"/>
      <c r="E44" s="156"/>
      <c r="F44" s="156"/>
      <c r="G44" s="168"/>
      <c r="H44" s="366" t="s">
        <v>53</v>
      </c>
      <c r="I44" s="366"/>
      <c r="J44" s="356" t="s">
        <v>109</v>
      </c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262"/>
      <c r="AE44" s="156"/>
      <c r="AF44" s="168"/>
      <c r="AG44" s="32"/>
      <c r="AH44" s="168"/>
      <c r="AI44" s="168"/>
      <c r="AJ44" s="168"/>
      <c r="AK44" s="168"/>
      <c r="AL44" s="168"/>
      <c r="BB44" s="30"/>
    </row>
    <row r="45" spans="1:54" s="157" customFormat="1" ht="15" x14ac:dyDescent="0.25">
      <c r="A45" s="155"/>
      <c r="B45" s="261"/>
      <c r="C45" s="156"/>
      <c r="D45" s="156"/>
      <c r="E45" s="156"/>
      <c r="F45" s="156"/>
      <c r="G45" s="263"/>
      <c r="H45" s="367"/>
      <c r="I45" s="36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262"/>
      <c r="AE45" s="156"/>
      <c r="AF45" s="168"/>
      <c r="AG45" s="32"/>
      <c r="AH45" s="168"/>
      <c r="AI45" s="168"/>
      <c r="AJ45" s="168"/>
      <c r="AK45" s="168"/>
      <c r="AL45" s="168"/>
      <c r="BB45" s="30"/>
    </row>
    <row r="46" spans="1:54" s="157" customFormat="1" ht="15" x14ac:dyDescent="0.25">
      <c r="A46" s="155"/>
      <c r="B46" s="261"/>
      <c r="C46" s="156"/>
      <c r="D46" s="156"/>
      <c r="E46" s="156"/>
      <c r="F46" s="156"/>
      <c r="G46" s="263"/>
      <c r="H46" s="368"/>
      <c r="I46" s="368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262"/>
      <c r="AE46" s="156"/>
      <c r="AF46" s="168"/>
      <c r="AG46" s="32"/>
      <c r="AH46" s="168"/>
      <c r="AI46" s="168"/>
      <c r="AJ46" s="168"/>
      <c r="AK46" s="168"/>
      <c r="AL46" s="168"/>
      <c r="BB46" s="30"/>
    </row>
    <row r="47" spans="1:54" s="232" customFormat="1" ht="5.25" customHeight="1" x14ac:dyDescent="0.25">
      <c r="A47" s="204"/>
      <c r="B47" s="233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156"/>
      <c r="AC47" s="156"/>
      <c r="AD47" s="234"/>
      <c r="AE47" s="231"/>
      <c r="AF47" s="201"/>
      <c r="AG47" s="193"/>
      <c r="AH47" s="201"/>
      <c r="AI47" s="201"/>
      <c r="AJ47" s="201"/>
      <c r="AK47" s="201"/>
      <c r="AL47" s="201"/>
      <c r="BB47" s="222"/>
    </row>
    <row r="48" spans="1:54" s="157" customFormat="1" ht="15" x14ac:dyDescent="0.25">
      <c r="A48" s="155"/>
      <c r="B48" s="261"/>
      <c r="C48" s="156"/>
      <c r="D48" s="156"/>
      <c r="E48" s="156"/>
      <c r="F48" s="156"/>
      <c r="G48" s="168"/>
      <c r="H48" s="366" t="s">
        <v>52</v>
      </c>
      <c r="I48" s="366"/>
      <c r="J48" s="356" t="s">
        <v>107</v>
      </c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262"/>
      <c r="AE48" s="156"/>
      <c r="AF48" s="168"/>
      <c r="AG48" s="32"/>
      <c r="AH48" s="168"/>
      <c r="AI48" s="168"/>
      <c r="AJ48" s="168"/>
      <c r="AK48" s="168"/>
      <c r="AL48" s="168"/>
      <c r="BB48" s="30"/>
    </row>
    <row r="49" spans="1:54" s="157" customFormat="1" ht="15" x14ac:dyDescent="0.25">
      <c r="A49" s="155"/>
      <c r="B49" s="261"/>
      <c r="C49" s="156"/>
      <c r="D49" s="156"/>
      <c r="E49" s="156"/>
      <c r="F49" s="156"/>
      <c r="G49" s="263"/>
      <c r="H49" s="367"/>
      <c r="I49" s="36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262"/>
      <c r="AE49" s="156"/>
      <c r="AF49" s="168"/>
      <c r="AG49" s="32"/>
      <c r="AH49" s="168"/>
      <c r="AI49" s="168"/>
      <c r="AJ49" s="168"/>
      <c r="AK49" s="168"/>
      <c r="AL49" s="168"/>
      <c r="BB49" s="30"/>
    </row>
    <row r="50" spans="1:54" s="232" customFormat="1" ht="5.25" customHeight="1" x14ac:dyDescent="0.25">
      <c r="A50" s="204"/>
      <c r="B50" s="261"/>
      <c r="C50" s="156"/>
      <c r="D50" s="156"/>
      <c r="E50" s="156"/>
      <c r="F50" s="156"/>
      <c r="G50" s="263"/>
      <c r="H50" s="367"/>
      <c r="I50" s="367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262"/>
      <c r="AE50" s="231"/>
      <c r="AF50" s="201"/>
      <c r="AG50" s="193"/>
      <c r="AH50" s="201"/>
      <c r="AI50" s="201"/>
      <c r="AJ50" s="201"/>
      <c r="AK50" s="201"/>
      <c r="AL50" s="201"/>
      <c r="BB50" s="222"/>
    </row>
    <row r="51" spans="1:54" s="29" customFormat="1" ht="15" x14ac:dyDescent="0.25">
      <c r="A51" s="14"/>
      <c r="B51" s="261"/>
      <c r="C51" s="156"/>
      <c r="D51" s="156"/>
      <c r="E51" s="156"/>
      <c r="F51" s="156"/>
      <c r="G51" s="263"/>
      <c r="H51" s="368"/>
      <c r="I51" s="368"/>
      <c r="J51" s="365" t="s">
        <v>106</v>
      </c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262"/>
      <c r="AE51" s="13"/>
      <c r="AF51" s="28"/>
      <c r="AG51" s="43"/>
      <c r="AH51" s="28"/>
      <c r="AI51" s="28"/>
      <c r="AJ51" s="28"/>
      <c r="AK51" s="28"/>
      <c r="AL51" s="28"/>
      <c r="BB51" s="50"/>
    </row>
    <row r="52" spans="1:54" s="232" customFormat="1" ht="5.25" customHeight="1" x14ac:dyDescent="0.25">
      <c r="A52" s="204"/>
      <c r="B52" s="233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156"/>
      <c r="AC52" s="156"/>
      <c r="AD52" s="234"/>
      <c r="AE52" s="231"/>
      <c r="AF52" s="201"/>
      <c r="AG52" s="193"/>
      <c r="AH52" s="201"/>
      <c r="AI52" s="201"/>
      <c r="AJ52" s="201"/>
      <c r="AK52" s="201"/>
      <c r="AL52" s="201"/>
      <c r="BB52" s="222"/>
    </row>
    <row r="53" spans="1:54" s="157" customFormat="1" ht="15" x14ac:dyDescent="0.25">
      <c r="A53" s="155"/>
      <c r="B53" s="261"/>
      <c r="C53" s="156"/>
      <c r="D53" s="156"/>
      <c r="E53" s="156"/>
      <c r="F53" s="156"/>
      <c r="G53" s="168"/>
      <c r="H53" s="366" t="s">
        <v>51</v>
      </c>
      <c r="I53" s="366"/>
      <c r="J53" s="356" t="s">
        <v>108</v>
      </c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262"/>
      <c r="AE53" s="156"/>
      <c r="AF53" s="168"/>
      <c r="AG53" s="32"/>
      <c r="AH53" s="168"/>
      <c r="AI53" s="168"/>
      <c r="AJ53" s="168"/>
      <c r="AK53" s="168"/>
      <c r="AL53" s="168"/>
      <c r="BB53" s="30"/>
    </row>
    <row r="54" spans="1:54" s="157" customFormat="1" ht="15" x14ac:dyDescent="0.25">
      <c r="A54" s="155"/>
      <c r="B54" s="261"/>
      <c r="C54" s="156"/>
      <c r="D54" s="156"/>
      <c r="E54" s="156"/>
      <c r="F54" s="156"/>
      <c r="G54" s="263"/>
      <c r="H54" s="368"/>
      <c r="I54" s="368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262"/>
      <c r="AE54" s="147"/>
      <c r="AF54" s="150"/>
      <c r="AG54" s="32"/>
      <c r="AH54" s="150"/>
      <c r="AI54" s="150"/>
      <c r="AJ54" s="150"/>
      <c r="AK54" s="168"/>
      <c r="AL54" s="168"/>
      <c r="BB54" s="30"/>
    </row>
    <row r="55" spans="1:54" s="17" customFormat="1" ht="6" x14ac:dyDescent="0.25">
      <c r="A55" s="16"/>
      <c r="B55" s="362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4"/>
      <c r="AE55" s="42"/>
      <c r="AF55" s="43"/>
      <c r="AG55" s="43"/>
      <c r="AH55" s="43"/>
      <c r="AI55" s="43"/>
      <c r="AJ55" s="43"/>
      <c r="AK55" s="43"/>
      <c r="AL55" s="43"/>
      <c r="BB55" s="50"/>
    </row>
    <row r="56" spans="1:54" s="159" customFormat="1" ht="15" x14ac:dyDescent="0.25">
      <c r="A56" s="158"/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8"/>
      <c r="AE56" s="154"/>
      <c r="AF56" s="32"/>
      <c r="AG56" s="32"/>
      <c r="AH56" s="32"/>
      <c r="AI56" s="32"/>
      <c r="AJ56" s="32"/>
      <c r="AK56" s="32"/>
      <c r="AL56" s="32"/>
      <c r="BB56" s="30"/>
    </row>
    <row r="57" spans="1:54" s="159" customFormat="1" ht="15" x14ac:dyDescent="0.25">
      <c r="A57" s="158"/>
      <c r="B57" s="246"/>
      <c r="C57" s="247"/>
      <c r="D57" s="247"/>
      <c r="E57" s="247"/>
      <c r="F57" s="247"/>
      <c r="G57" s="247"/>
      <c r="H57" s="343" t="s">
        <v>121</v>
      </c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248"/>
      <c r="AE57" s="154"/>
      <c r="AF57" s="32"/>
      <c r="AG57" s="32"/>
      <c r="AH57" s="32"/>
      <c r="AI57" s="32"/>
      <c r="AJ57" s="32"/>
      <c r="AK57" s="32"/>
      <c r="AL57" s="32"/>
      <c r="BB57" s="30"/>
    </row>
    <row r="58" spans="1:54" s="17" customFormat="1" ht="6" x14ac:dyDescent="0.25">
      <c r="A58" s="16"/>
      <c r="B58" s="264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6"/>
      <c r="AE58" s="42"/>
      <c r="AF58" s="43"/>
      <c r="AG58" s="43"/>
      <c r="AH58" s="43"/>
      <c r="AI58" s="43"/>
      <c r="AJ58" s="43"/>
      <c r="AK58" s="43"/>
      <c r="AL58" s="43"/>
      <c r="BB58" s="50"/>
    </row>
    <row r="59" spans="1:54" s="150" customFormat="1" ht="15" x14ac:dyDescent="0.25">
      <c r="A59" s="147"/>
      <c r="B59" s="148"/>
      <c r="C59" s="350"/>
      <c r="D59" s="350"/>
      <c r="E59" s="350"/>
      <c r="F59" s="350"/>
      <c r="G59" s="175" t="s">
        <v>87</v>
      </c>
      <c r="H59" s="343" t="s">
        <v>100</v>
      </c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149"/>
      <c r="AE59" s="147"/>
      <c r="AG59" s="32"/>
      <c r="AI59" s="167"/>
      <c r="AJ59" s="167"/>
      <c r="AK59" s="167"/>
      <c r="BB59" s="30"/>
    </row>
    <row r="60" spans="1:54" s="220" customFormat="1" ht="5.25" x14ac:dyDescent="0.25">
      <c r="A60" s="217"/>
      <c r="B60" s="218"/>
      <c r="C60" s="349"/>
      <c r="D60" s="349"/>
      <c r="E60" s="349"/>
      <c r="F60" s="349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219"/>
      <c r="AE60" s="217"/>
      <c r="AG60" s="193"/>
      <c r="AI60" s="221"/>
      <c r="AJ60" s="221"/>
      <c r="AK60" s="221"/>
      <c r="BB60" s="222"/>
    </row>
    <row r="61" spans="1:54" s="150" customFormat="1" ht="15" x14ac:dyDescent="0.25">
      <c r="A61" s="147"/>
      <c r="B61" s="148"/>
      <c r="C61" s="350"/>
      <c r="D61" s="350"/>
      <c r="E61" s="350"/>
      <c r="F61" s="350"/>
      <c r="G61" s="175" t="s">
        <v>88</v>
      </c>
      <c r="H61" s="343" t="s">
        <v>99</v>
      </c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149"/>
      <c r="AE61" s="147"/>
      <c r="AG61" s="32"/>
      <c r="AI61" s="167"/>
      <c r="AJ61" s="167"/>
      <c r="AK61" s="167"/>
      <c r="BB61" s="30"/>
    </row>
    <row r="62" spans="1:54" s="150" customFormat="1" ht="15" x14ac:dyDescent="0.25">
      <c r="A62" s="147"/>
      <c r="B62" s="148"/>
      <c r="C62" s="350"/>
      <c r="D62" s="350"/>
      <c r="E62" s="350"/>
      <c r="F62" s="350"/>
      <c r="G62" s="175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149"/>
      <c r="AE62" s="147"/>
      <c r="AG62" s="32"/>
      <c r="AI62" s="167"/>
      <c r="AJ62" s="167"/>
      <c r="AK62" s="167"/>
      <c r="BB62" s="30"/>
    </row>
    <row r="63" spans="1:54" s="150" customFormat="1" ht="15" x14ac:dyDescent="0.25">
      <c r="A63" s="147"/>
      <c r="B63" s="148"/>
      <c r="C63" s="350"/>
      <c r="D63" s="350"/>
      <c r="E63" s="350"/>
      <c r="F63" s="350"/>
      <c r="G63" s="175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149"/>
      <c r="AE63" s="147"/>
      <c r="AG63" s="32"/>
      <c r="AI63" s="167"/>
      <c r="AJ63" s="167"/>
      <c r="AK63" s="167"/>
      <c r="BB63" s="30"/>
    </row>
    <row r="64" spans="1:54" s="220" customFormat="1" ht="5.25" x14ac:dyDescent="0.25">
      <c r="A64" s="217"/>
      <c r="B64" s="218"/>
      <c r="C64" s="349"/>
      <c r="D64" s="349"/>
      <c r="E64" s="349"/>
      <c r="F64" s="349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219"/>
      <c r="AE64" s="217"/>
      <c r="AG64" s="193"/>
      <c r="AI64" s="221"/>
      <c r="AJ64" s="221"/>
      <c r="AK64" s="221"/>
      <c r="BB64" s="222"/>
    </row>
    <row r="65" spans="1:54" s="150" customFormat="1" ht="15" x14ac:dyDescent="0.25">
      <c r="A65" s="147"/>
      <c r="B65" s="148"/>
      <c r="C65" s="350"/>
      <c r="D65" s="350"/>
      <c r="E65" s="350"/>
      <c r="F65" s="350"/>
      <c r="G65" s="175" t="s">
        <v>89</v>
      </c>
      <c r="H65" s="343" t="s">
        <v>101</v>
      </c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149"/>
      <c r="AE65" s="147"/>
      <c r="AG65" s="32"/>
      <c r="AI65" s="167"/>
      <c r="AJ65" s="167"/>
      <c r="AK65" s="167"/>
      <c r="BB65" s="30"/>
    </row>
    <row r="66" spans="1:54" s="150" customFormat="1" ht="15" x14ac:dyDescent="0.25">
      <c r="A66" s="147"/>
      <c r="B66" s="148"/>
      <c r="C66" s="350"/>
      <c r="D66" s="350"/>
      <c r="E66" s="350"/>
      <c r="F66" s="350"/>
      <c r="G66" s="175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149"/>
      <c r="AE66" s="147"/>
      <c r="AG66" s="32"/>
      <c r="AI66" s="167"/>
      <c r="AJ66" s="167"/>
      <c r="AK66" s="167"/>
      <c r="BB66" s="30"/>
    </row>
    <row r="67" spans="1:54" s="220" customFormat="1" ht="5.25" x14ac:dyDescent="0.25">
      <c r="A67" s="217"/>
      <c r="B67" s="218"/>
      <c r="C67" s="349"/>
      <c r="D67" s="349"/>
      <c r="E67" s="349"/>
      <c r="F67" s="349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219"/>
      <c r="AE67" s="217"/>
      <c r="AG67" s="193"/>
      <c r="AI67" s="221"/>
      <c r="AJ67" s="221"/>
      <c r="AK67" s="221"/>
      <c r="BB67" s="222"/>
    </row>
    <row r="68" spans="1:54" s="150" customFormat="1" ht="15" x14ac:dyDescent="0.25">
      <c r="A68" s="147"/>
      <c r="B68" s="148"/>
      <c r="C68" s="350"/>
      <c r="D68" s="350"/>
      <c r="E68" s="350"/>
      <c r="F68" s="350"/>
      <c r="G68" s="175" t="s">
        <v>90</v>
      </c>
      <c r="H68" s="343" t="s">
        <v>120</v>
      </c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149"/>
      <c r="AE68" s="147"/>
      <c r="AG68" s="32"/>
      <c r="AI68" s="167"/>
      <c r="AJ68" s="167"/>
      <c r="AK68" s="167"/>
      <c r="BB68" s="30"/>
    </row>
    <row r="69" spans="1:54" s="150" customFormat="1" ht="15" x14ac:dyDescent="0.25">
      <c r="A69" s="147"/>
      <c r="B69" s="148"/>
      <c r="C69" s="350"/>
      <c r="D69" s="350"/>
      <c r="E69" s="350"/>
      <c r="F69" s="350"/>
      <c r="G69" s="175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149"/>
      <c r="AE69" s="147"/>
      <c r="AG69" s="32"/>
      <c r="AI69" s="167"/>
      <c r="AJ69" s="167"/>
      <c r="AK69" s="167"/>
      <c r="BB69" s="30"/>
    </row>
    <row r="70" spans="1:54" s="220" customFormat="1" ht="5.25" x14ac:dyDescent="0.25">
      <c r="A70" s="217"/>
      <c r="B70" s="218"/>
      <c r="C70" s="349"/>
      <c r="D70" s="349"/>
      <c r="E70" s="349"/>
      <c r="F70" s="349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219"/>
      <c r="AE70" s="217"/>
      <c r="AG70" s="193"/>
      <c r="AI70" s="221"/>
      <c r="AJ70" s="221"/>
      <c r="AK70" s="221"/>
      <c r="BB70" s="222"/>
    </row>
    <row r="71" spans="1:54" s="150" customFormat="1" ht="15" x14ac:dyDescent="0.25">
      <c r="A71" s="147"/>
      <c r="B71" s="148"/>
      <c r="C71" s="348"/>
      <c r="D71" s="348"/>
      <c r="E71" s="348"/>
      <c r="F71" s="348"/>
      <c r="G71" s="175" t="s">
        <v>102</v>
      </c>
      <c r="H71" s="343" t="s">
        <v>104</v>
      </c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149"/>
      <c r="AE71" s="147"/>
      <c r="AG71" s="32"/>
      <c r="AI71" s="167"/>
      <c r="AJ71" s="167"/>
      <c r="AK71" s="167"/>
      <c r="BB71" s="30"/>
    </row>
    <row r="72" spans="1:54" s="150" customFormat="1" ht="15" x14ac:dyDescent="0.25">
      <c r="A72" s="147"/>
      <c r="B72" s="148"/>
      <c r="C72" s="350"/>
      <c r="D72" s="350"/>
      <c r="E72" s="350"/>
      <c r="F72" s="350"/>
      <c r="G72" s="175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149"/>
      <c r="AE72" s="147"/>
      <c r="AG72" s="32"/>
      <c r="AI72" s="167"/>
      <c r="AJ72" s="167"/>
      <c r="AK72" s="167"/>
      <c r="BB72" s="30"/>
    </row>
    <row r="73" spans="1:54" s="220" customFormat="1" ht="5.25" x14ac:dyDescent="0.25">
      <c r="A73" s="217"/>
      <c r="B73" s="218"/>
      <c r="C73" s="349"/>
      <c r="D73" s="349"/>
      <c r="E73" s="349"/>
      <c r="F73" s="349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219"/>
      <c r="AE73" s="217"/>
      <c r="AG73" s="193"/>
      <c r="AI73" s="221"/>
      <c r="AJ73" s="221"/>
      <c r="AK73" s="221"/>
      <c r="BB73" s="222"/>
    </row>
    <row r="74" spans="1:54" s="150" customFormat="1" ht="15" x14ac:dyDescent="0.25">
      <c r="A74" s="147"/>
      <c r="B74" s="148"/>
      <c r="C74" s="350"/>
      <c r="D74" s="350"/>
      <c r="E74" s="350"/>
      <c r="F74" s="350"/>
      <c r="G74" s="175" t="s">
        <v>105</v>
      </c>
      <c r="H74" s="343" t="s">
        <v>133</v>
      </c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149"/>
      <c r="AE74" s="147"/>
      <c r="AG74" s="32"/>
      <c r="AI74" s="167"/>
      <c r="AJ74" s="167"/>
      <c r="AK74" s="167"/>
      <c r="BB74" s="30"/>
    </row>
    <row r="75" spans="1:54" s="150" customFormat="1" ht="15" x14ac:dyDescent="0.25">
      <c r="A75" s="147"/>
      <c r="B75" s="148"/>
      <c r="C75" s="350"/>
      <c r="D75" s="350"/>
      <c r="E75" s="350"/>
      <c r="F75" s="350"/>
      <c r="G75" s="175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149"/>
      <c r="AE75" s="147"/>
      <c r="AG75" s="32"/>
      <c r="AI75" s="167"/>
      <c r="AJ75" s="167"/>
      <c r="AK75" s="167"/>
      <c r="BB75" s="30"/>
    </row>
    <row r="76" spans="1:54" s="220" customFormat="1" ht="5.25" x14ac:dyDescent="0.25">
      <c r="A76" s="217"/>
      <c r="B76" s="218"/>
      <c r="C76" s="355"/>
      <c r="D76" s="355"/>
      <c r="E76" s="355"/>
      <c r="F76" s="355"/>
      <c r="G76" s="230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19"/>
      <c r="AE76" s="217"/>
      <c r="AG76" s="193"/>
      <c r="AI76" s="221"/>
      <c r="AJ76" s="221"/>
      <c r="AK76" s="221"/>
      <c r="BB76" s="222"/>
    </row>
    <row r="77" spans="1:54" s="150" customFormat="1" ht="15" x14ac:dyDescent="0.25">
      <c r="A77" s="147"/>
      <c r="B77" s="148"/>
      <c r="C77" s="334" t="s">
        <v>114</v>
      </c>
      <c r="D77" s="334"/>
      <c r="E77" s="334" t="s">
        <v>113</v>
      </c>
      <c r="F77" s="334"/>
      <c r="G77" s="343" t="s">
        <v>115</v>
      </c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149"/>
      <c r="AE77" s="147"/>
      <c r="AG77" s="32"/>
      <c r="AI77" s="167"/>
      <c r="AJ77" s="167"/>
      <c r="AK77" s="167"/>
      <c r="BB77" s="30"/>
    </row>
    <row r="78" spans="1:54" s="220" customFormat="1" ht="5.25" x14ac:dyDescent="0.25">
      <c r="A78" s="217"/>
      <c r="B78" s="218"/>
      <c r="C78" s="355"/>
      <c r="D78" s="355"/>
      <c r="E78" s="355"/>
      <c r="F78" s="355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219"/>
      <c r="AE78" s="217"/>
      <c r="AG78" s="193"/>
      <c r="AI78" s="221"/>
      <c r="AJ78" s="221"/>
      <c r="AK78" s="221"/>
      <c r="BB78" s="222"/>
    </row>
    <row r="79" spans="1:54" s="150" customFormat="1" ht="15" x14ac:dyDescent="0.25">
      <c r="A79" s="147"/>
      <c r="B79" s="148"/>
      <c r="C79" s="379"/>
      <c r="D79" s="379"/>
      <c r="E79" s="379"/>
      <c r="F79" s="379"/>
      <c r="G79" s="379"/>
      <c r="H79" s="376" t="s">
        <v>124</v>
      </c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149"/>
      <c r="AE79" s="147"/>
      <c r="AG79" s="32"/>
      <c r="AI79" s="167"/>
      <c r="AJ79" s="167"/>
      <c r="AK79" s="167"/>
      <c r="BB79" s="30"/>
    </row>
    <row r="80" spans="1:54" s="150" customFormat="1" ht="15" x14ac:dyDescent="0.25">
      <c r="A80" s="147"/>
      <c r="B80" s="148"/>
      <c r="C80" s="371"/>
      <c r="D80" s="371"/>
      <c r="E80" s="371"/>
      <c r="F80" s="371"/>
      <c r="G80" s="371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  <c r="AD80" s="149"/>
      <c r="AE80" s="147"/>
      <c r="AG80" s="32"/>
      <c r="AI80" s="167"/>
      <c r="AJ80" s="167"/>
      <c r="AK80" s="167"/>
      <c r="BB80" s="30"/>
    </row>
    <row r="81" spans="1:54" s="220" customFormat="1" ht="5.25" x14ac:dyDescent="0.25">
      <c r="A81" s="217"/>
      <c r="B81" s="218"/>
      <c r="C81" s="355"/>
      <c r="D81" s="355"/>
      <c r="E81" s="355"/>
      <c r="F81" s="355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7"/>
      <c r="V81" s="347"/>
      <c r="W81" s="347"/>
      <c r="X81" s="347"/>
      <c r="Y81" s="347"/>
      <c r="Z81" s="347"/>
      <c r="AA81" s="347"/>
      <c r="AB81" s="347"/>
      <c r="AC81" s="347"/>
      <c r="AD81" s="219"/>
      <c r="AE81" s="217"/>
      <c r="AG81" s="193"/>
      <c r="AI81" s="221"/>
      <c r="AJ81" s="221"/>
      <c r="AK81" s="221"/>
      <c r="BB81" s="222"/>
    </row>
    <row r="82" spans="1:54" s="150" customFormat="1" ht="15" x14ac:dyDescent="0.25">
      <c r="A82" s="147"/>
      <c r="B82" s="148"/>
      <c r="C82" s="255"/>
      <c r="D82" s="255"/>
      <c r="E82" s="255"/>
      <c r="F82" s="255"/>
      <c r="G82" s="175"/>
      <c r="H82" s="376" t="s">
        <v>126</v>
      </c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149"/>
      <c r="AE82" s="147"/>
      <c r="AG82" s="32"/>
      <c r="AI82" s="167"/>
      <c r="AJ82" s="167"/>
      <c r="AK82" s="167"/>
      <c r="BB82" s="30"/>
    </row>
    <row r="83" spans="1:54" s="220" customFormat="1" ht="5.25" x14ac:dyDescent="0.25">
      <c r="A83" s="217"/>
      <c r="B83" s="218"/>
      <c r="C83" s="355"/>
      <c r="D83" s="355"/>
      <c r="E83" s="355"/>
      <c r="F83" s="355"/>
      <c r="G83" s="230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19"/>
      <c r="AE83" s="217"/>
      <c r="AG83" s="193"/>
      <c r="AI83" s="221"/>
      <c r="AJ83" s="221"/>
      <c r="AK83" s="221"/>
      <c r="BB83" s="222"/>
    </row>
    <row r="84" spans="1:54" s="150" customFormat="1" ht="15" x14ac:dyDescent="0.25">
      <c r="A84" s="147"/>
      <c r="B84" s="148"/>
      <c r="C84" s="253"/>
      <c r="D84" s="253"/>
      <c r="E84" s="253"/>
      <c r="F84" s="253"/>
      <c r="G84" s="175"/>
      <c r="H84" s="343" t="s">
        <v>127</v>
      </c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149"/>
      <c r="AE84" s="147"/>
      <c r="AG84" s="32"/>
      <c r="AI84" s="167"/>
      <c r="AJ84" s="167"/>
      <c r="AK84" s="167"/>
      <c r="BB84" s="30"/>
    </row>
    <row r="85" spans="1:54" s="150" customFormat="1" ht="15" x14ac:dyDescent="0.25">
      <c r="A85" s="147"/>
      <c r="B85" s="148"/>
      <c r="C85" s="253"/>
      <c r="D85" s="253"/>
      <c r="E85" s="253"/>
      <c r="F85" s="253"/>
      <c r="G85" s="175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149"/>
      <c r="AE85" s="147"/>
      <c r="AG85" s="32"/>
      <c r="AI85" s="167"/>
      <c r="AJ85" s="167"/>
      <c r="AK85" s="167"/>
      <c r="BB85" s="30"/>
    </row>
    <row r="86" spans="1:54" s="150" customFormat="1" ht="15" x14ac:dyDescent="0.25">
      <c r="A86" s="147"/>
      <c r="B86" s="148"/>
      <c r="C86" s="253"/>
      <c r="D86" s="253"/>
      <c r="E86" s="253"/>
      <c r="F86" s="253"/>
      <c r="G86" s="175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149"/>
      <c r="AE86" s="147"/>
      <c r="AG86" s="32"/>
      <c r="AI86" s="167"/>
      <c r="AJ86" s="167"/>
      <c r="AK86" s="167"/>
      <c r="BB86" s="30"/>
    </row>
    <row r="87" spans="1:54" s="150" customFormat="1" ht="15" x14ac:dyDescent="0.25">
      <c r="A87" s="147"/>
      <c r="B87" s="148"/>
      <c r="C87" s="253"/>
      <c r="D87" s="253"/>
      <c r="E87" s="253"/>
      <c r="F87" s="253"/>
      <c r="G87" s="175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149"/>
      <c r="AE87" s="147"/>
      <c r="AG87" s="32"/>
      <c r="AI87" s="167"/>
      <c r="AJ87" s="167"/>
      <c r="AK87" s="167"/>
      <c r="BB87" s="30"/>
    </row>
    <row r="88" spans="1:54" s="150" customFormat="1" ht="15" x14ac:dyDescent="0.25">
      <c r="A88" s="147"/>
      <c r="B88" s="148"/>
      <c r="C88" s="253"/>
      <c r="D88" s="253"/>
      <c r="E88" s="253"/>
      <c r="F88" s="253"/>
      <c r="G88" s="175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149"/>
      <c r="AE88" s="147"/>
      <c r="AG88" s="32"/>
      <c r="AI88" s="167"/>
      <c r="AJ88" s="167"/>
      <c r="AK88" s="167"/>
      <c r="BB88" s="30"/>
    </row>
    <row r="89" spans="1:54" s="150" customFormat="1" ht="15" x14ac:dyDescent="0.25">
      <c r="A89" s="147"/>
      <c r="B89" s="148"/>
      <c r="C89" s="253"/>
      <c r="D89" s="253"/>
      <c r="E89" s="253"/>
      <c r="F89" s="253"/>
      <c r="G89" s="175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149"/>
      <c r="AE89" s="147"/>
      <c r="AG89" s="32"/>
      <c r="AI89" s="167"/>
      <c r="AJ89" s="167"/>
      <c r="AK89" s="167"/>
      <c r="BB89" s="30"/>
    </row>
    <row r="90" spans="1:54" s="150" customFormat="1" ht="15" x14ac:dyDescent="0.25">
      <c r="A90" s="147"/>
      <c r="B90" s="148"/>
      <c r="C90" s="253"/>
      <c r="D90" s="253"/>
      <c r="E90" s="253"/>
      <c r="F90" s="253"/>
      <c r="G90" s="175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149"/>
      <c r="AE90" s="147"/>
      <c r="AG90" s="32"/>
      <c r="AI90" s="167"/>
      <c r="AJ90" s="167"/>
      <c r="AK90" s="167"/>
      <c r="BB90" s="30"/>
    </row>
    <row r="91" spans="1:54" s="150" customFormat="1" ht="15" x14ac:dyDescent="0.25">
      <c r="A91" s="147"/>
      <c r="B91" s="148"/>
      <c r="C91" s="253"/>
      <c r="D91" s="253"/>
      <c r="E91" s="253"/>
      <c r="F91" s="253"/>
      <c r="G91" s="175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149"/>
      <c r="AE91" s="147"/>
      <c r="AG91" s="32"/>
      <c r="AI91" s="167"/>
      <c r="AJ91" s="167"/>
      <c r="AK91" s="167"/>
      <c r="BB91" s="30"/>
    </row>
    <row r="92" spans="1:54" s="150" customFormat="1" ht="15" x14ac:dyDescent="0.25">
      <c r="A92" s="147"/>
      <c r="B92" s="148"/>
      <c r="C92" s="253"/>
      <c r="D92" s="253"/>
      <c r="E92" s="253"/>
      <c r="F92" s="253"/>
      <c r="G92" s="175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149"/>
      <c r="AE92" s="147"/>
      <c r="AG92" s="32"/>
      <c r="AI92" s="167"/>
      <c r="AJ92" s="167"/>
      <c r="AK92" s="167"/>
      <c r="BB92" s="30"/>
    </row>
    <row r="93" spans="1:54" s="24" customFormat="1" ht="6" x14ac:dyDescent="0.25">
      <c r="A93" s="9"/>
      <c r="B93" s="75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76"/>
      <c r="AE93" s="9"/>
      <c r="AG93" s="43"/>
      <c r="AI93" s="27"/>
      <c r="AJ93" s="27"/>
      <c r="AK93" s="27"/>
      <c r="BB93" s="50"/>
    </row>
    <row r="94" spans="1:54" s="24" customFormat="1" ht="6" x14ac:dyDescent="0.25">
      <c r="A94" s="9"/>
      <c r="B94" s="75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76"/>
      <c r="AE94" s="9"/>
      <c r="AG94" s="43"/>
      <c r="AI94" s="27"/>
      <c r="AJ94" s="27"/>
      <c r="AK94" s="27"/>
      <c r="BB94" s="50"/>
    </row>
    <row r="95" spans="1:54" s="17" customFormat="1" ht="6" x14ac:dyDescent="0.25">
      <c r="A95" s="16"/>
      <c r="B95" s="359"/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1"/>
      <c r="AE95" s="42"/>
      <c r="AF95" s="165"/>
      <c r="AG95" s="43"/>
      <c r="AH95" s="165"/>
      <c r="AI95" s="43"/>
      <c r="AJ95" s="43"/>
      <c r="AK95" s="43"/>
      <c r="AL95" s="43"/>
      <c r="BB95" s="50" t="s">
        <v>7</v>
      </c>
    </row>
    <row r="96" spans="1:54" s="18" customFormat="1" x14ac:dyDescent="0.25">
      <c r="A96" s="7"/>
      <c r="B96" s="313" t="s">
        <v>48</v>
      </c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7"/>
      <c r="AG96" s="96"/>
      <c r="BB96" s="30" t="s">
        <v>8</v>
      </c>
    </row>
    <row r="97" spans="1:54" s="17" customFormat="1" ht="6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G97" s="43"/>
      <c r="BB97" s="50" t="s">
        <v>9</v>
      </c>
    </row>
    <row r="98" spans="1:54" x14ac:dyDescent="0.25">
      <c r="BB98" s="30" t="s">
        <v>10</v>
      </c>
    </row>
    <row r="99" spans="1:54" s="41" customFormat="1" ht="12" x14ac:dyDescent="0.25">
      <c r="AG99" s="105" t="s">
        <v>0</v>
      </c>
      <c r="BB99" s="98" t="s">
        <v>11</v>
      </c>
    </row>
    <row r="100" spans="1:54" s="41" customFormat="1" ht="12" x14ac:dyDescent="0.25">
      <c r="AG100" s="106"/>
      <c r="BB100" s="98" t="s">
        <v>12</v>
      </c>
    </row>
    <row r="101" spans="1:54" s="41" customFormat="1" ht="12" x14ac:dyDescent="0.25">
      <c r="AG101" s="88" t="s">
        <v>61</v>
      </c>
      <c r="BB101" s="98" t="s">
        <v>13</v>
      </c>
    </row>
    <row r="102" spans="1:54" s="41" customFormat="1" ht="12" x14ac:dyDescent="0.25">
      <c r="AG102" s="88" t="s">
        <v>49</v>
      </c>
      <c r="BB102" s="98" t="s">
        <v>14</v>
      </c>
    </row>
    <row r="103" spans="1:54" s="41" customFormat="1" ht="12" x14ac:dyDescent="0.25">
      <c r="AG103" s="88" t="s">
        <v>55</v>
      </c>
      <c r="BB103" s="98" t="s">
        <v>15</v>
      </c>
    </row>
    <row r="104" spans="1:54" s="41" customFormat="1" ht="24" x14ac:dyDescent="0.25">
      <c r="AG104" s="88" t="s">
        <v>58</v>
      </c>
      <c r="BB104" s="98" t="s">
        <v>16</v>
      </c>
    </row>
    <row r="105" spans="1:54" s="41" customFormat="1" ht="12" x14ac:dyDescent="0.25">
      <c r="AG105" s="88" t="s">
        <v>60</v>
      </c>
      <c r="BB105" s="98" t="s">
        <v>17</v>
      </c>
    </row>
    <row r="106" spans="1:54" s="41" customFormat="1" ht="12" x14ac:dyDescent="0.25">
      <c r="AG106" s="88" t="s">
        <v>56</v>
      </c>
      <c r="BB106" s="98" t="s">
        <v>18</v>
      </c>
    </row>
    <row r="107" spans="1:54" s="41" customFormat="1" ht="12" x14ac:dyDescent="0.25">
      <c r="AG107" s="88" t="s">
        <v>57</v>
      </c>
      <c r="BB107" s="98" t="s">
        <v>19</v>
      </c>
    </row>
    <row r="108" spans="1:54" s="41" customFormat="1" ht="12" x14ac:dyDescent="0.25">
      <c r="AG108" s="88" t="s">
        <v>59</v>
      </c>
      <c r="BB108" s="98" t="s">
        <v>20</v>
      </c>
    </row>
    <row r="109" spans="1:54" s="41" customFormat="1" ht="12" x14ac:dyDescent="0.25">
      <c r="AG109" s="88" t="s">
        <v>40</v>
      </c>
      <c r="BB109" s="98" t="s">
        <v>21</v>
      </c>
    </row>
    <row r="110" spans="1:54" s="41" customFormat="1" ht="12" x14ac:dyDescent="0.25">
      <c r="AG110" s="88" t="s">
        <v>1</v>
      </c>
      <c r="BB110" s="98" t="s">
        <v>22</v>
      </c>
    </row>
    <row r="111" spans="1:54" s="41" customFormat="1" ht="12" x14ac:dyDescent="0.25">
      <c r="AG111" s="88" t="s">
        <v>2</v>
      </c>
      <c r="BB111" s="98" t="s">
        <v>23</v>
      </c>
    </row>
    <row r="112" spans="1:54" s="41" customFormat="1" ht="12" x14ac:dyDescent="0.25">
      <c r="AG112" s="88" t="s">
        <v>3</v>
      </c>
      <c r="BB112" s="98" t="s">
        <v>24</v>
      </c>
    </row>
    <row r="113" spans="4:54" s="41" customFormat="1" ht="12" x14ac:dyDescent="0.25">
      <c r="AG113" s="88" t="s">
        <v>4</v>
      </c>
      <c r="BB113" s="98" t="s">
        <v>25</v>
      </c>
    </row>
    <row r="114" spans="4:54" s="41" customFormat="1" ht="12" x14ac:dyDescent="0.25">
      <c r="AG114" s="88" t="s">
        <v>5</v>
      </c>
      <c r="BB114" s="98" t="s">
        <v>26</v>
      </c>
    </row>
    <row r="115" spans="4:54" s="41" customFormat="1" ht="12" x14ac:dyDescent="0.25">
      <c r="AG115" s="88" t="s">
        <v>6</v>
      </c>
      <c r="BB115" s="98" t="s">
        <v>27</v>
      </c>
    </row>
    <row r="116" spans="4:54" s="41" customFormat="1" ht="12" x14ac:dyDescent="0.25">
      <c r="AG116" s="88" t="s">
        <v>7</v>
      </c>
      <c r="BB116" s="98" t="s">
        <v>28</v>
      </c>
    </row>
    <row r="117" spans="4:54" s="41" customFormat="1" ht="12" x14ac:dyDescent="0.25">
      <c r="AG117" s="88" t="s">
        <v>8</v>
      </c>
      <c r="BB117" s="98" t="s">
        <v>29</v>
      </c>
    </row>
    <row r="118" spans="4:54" s="41" customFormat="1" ht="12" x14ac:dyDescent="0.25">
      <c r="AG118" s="88" t="s">
        <v>9</v>
      </c>
      <c r="BB118" s="98" t="s">
        <v>30</v>
      </c>
    </row>
    <row r="119" spans="4:54" s="41" customFormat="1" ht="15" x14ac:dyDescent="0.25">
      <c r="E119" s="187"/>
      <c r="AG119" s="88" t="s">
        <v>10</v>
      </c>
      <c r="BB119" s="98" t="s">
        <v>31</v>
      </c>
    </row>
    <row r="120" spans="4:54" s="41" customFormat="1" ht="15" x14ac:dyDescent="0.25">
      <c r="D120" s="187"/>
      <c r="E120" s="187"/>
      <c r="AG120" s="88" t="s">
        <v>11</v>
      </c>
      <c r="BB120" s="98" t="s">
        <v>32</v>
      </c>
    </row>
    <row r="121" spans="4:54" s="41" customFormat="1" ht="15" x14ac:dyDescent="0.25">
      <c r="D121" s="187"/>
      <c r="E121" s="187"/>
      <c r="AG121" s="88" t="s">
        <v>12</v>
      </c>
      <c r="BB121" s="98" t="s">
        <v>33</v>
      </c>
    </row>
    <row r="122" spans="4:54" s="41" customFormat="1" ht="15" x14ac:dyDescent="0.25">
      <c r="D122" s="187"/>
      <c r="E122" s="187"/>
      <c r="AG122" s="88" t="s">
        <v>13</v>
      </c>
      <c r="BB122" s="98" t="s">
        <v>43</v>
      </c>
    </row>
    <row r="123" spans="4:54" s="41" customFormat="1" ht="15" x14ac:dyDescent="0.25">
      <c r="E123" s="187"/>
      <c r="AG123" s="88" t="s">
        <v>14</v>
      </c>
      <c r="BB123" s="98" t="s">
        <v>44</v>
      </c>
    </row>
    <row r="124" spans="4:54" s="41" customFormat="1" ht="15" x14ac:dyDescent="0.25">
      <c r="D124" s="187"/>
      <c r="E124" s="187"/>
      <c r="AG124" s="88" t="s">
        <v>15</v>
      </c>
      <c r="BB124" s="98" t="s">
        <v>42</v>
      </c>
    </row>
    <row r="125" spans="4:54" s="41" customFormat="1" ht="15" x14ac:dyDescent="0.25">
      <c r="D125" s="187"/>
      <c r="E125" s="187"/>
      <c r="AG125" s="88" t="s">
        <v>17</v>
      </c>
      <c r="BB125" s="97"/>
    </row>
    <row r="126" spans="4:54" s="41" customFormat="1" ht="12" x14ac:dyDescent="0.25">
      <c r="AG126" s="88" t="s">
        <v>18</v>
      </c>
      <c r="BB126" s="98"/>
    </row>
    <row r="127" spans="4:54" s="41" customFormat="1" ht="12" x14ac:dyDescent="0.25">
      <c r="AG127" s="88" t="s">
        <v>19</v>
      </c>
      <c r="BB127" s="97"/>
    </row>
    <row r="128" spans="4:54" s="41" customFormat="1" ht="12" x14ac:dyDescent="0.25">
      <c r="AG128" s="88" t="s">
        <v>16</v>
      </c>
      <c r="BB128" s="97"/>
    </row>
    <row r="129" spans="33:54" s="41" customFormat="1" ht="12" x14ac:dyDescent="0.25">
      <c r="AG129" s="88" t="s">
        <v>20</v>
      </c>
      <c r="BB129" s="98"/>
    </row>
    <row r="130" spans="33:54" s="41" customFormat="1" ht="12" x14ac:dyDescent="0.25">
      <c r="AG130" s="88" t="s">
        <v>21</v>
      </c>
      <c r="BB130" s="99"/>
    </row>
    <row r="131" spans="33:54" s="41" customFormat="1" ht="12" x14ac:dyDescent="0.25">
      <c r="AG131" s="88" t="s">
        <v>22</v>
      </c>
      <c r="BB131" s="99"/>
    </row>
    <row r="132" spans="33:54" s="41" customFormat="1" ht="12" x14ac:dyDescent="0.25">
      <c r="AG132" s="88" t="s">
        <v>23</v>
      </c>
      <c r="BB132" s="97"/>
    </row>
    <row r="133" spans="33:54" s="41" customFormat="1" ht="12" x14ac:dyDescent="0.25">
      <c r="AG133" s="88" t="s">
        <v>24</v>
      </c>
      <c r="BB133" s="97"/>
    </row>
    <row r="134" spans="33:54" s="41" customFormat="1" ht="12" x14ac:dyDescent="0.25">
      <c r="AG134" s="88" t="s">
        <v>25</v>
      </c>
      <c r="BB134" s="97"/>
    </row>
    <row r="135" spans="33:54" s="41" customFormat="1" ht="12" x14ac:dyDescent="0.25">
      <c r="AG135" s="88" t="s">
        <v>26</v>
      </c>
      <c r="BB135" s="97"/>
    </row>
    <row r="136" spans="33:54" s="41" customFormat="1" ht="12" x14ac:dyDescent="0.25">
      <c r="AG136" s="88" t="s">
        <v>27</v>
      </c>
      <c r="BB136" s="98"/>
    </row>
    <row r="137" spans="33:54" s="41" customFormat="1" ht="12" x14ac:dyDescent="0.25">
      <c r="AG137" s="88" t="s">
        <v>28</v>
      </c>
      <c r="BB137" s="99"/>
    </row>
    <row r="138" spans="33:54" s="41" customFormat="1" ht="12" x14ac:dyDescent="0.25">
      <c r="AG138" s="88" t="s">
        <v>29</v>
      </c>
      <c r="BB138" s="99"/>
    </row>
    <row r="139" spans="33:54" s="41" customFormat="1" ht="12" x14ac:dyDescent="0.25">
      <c r="AG139" s="88" t="s">
        <v>30</v>
      </c>
      <c r="BB139" s="97"/>
    </row>
    <row r="140" spans="33:54" s="41" customFormat="1" ht="12" x14ac:dyDescent="0.25">
      <c r="AG140" s="88" t="s">
        <v>31</v>
      </c>
      <c r="BB140" s="97"/>
    </row>
    <row r="141" spans="33:54" s="41" customFormat="1" ht="12" x14ac:dyDescent="0.25">
      <c r="AG141" s="88" t="s">
        <v>32</v>
      </c>
      <c r="BB141" s="97"/>
    </row>
    <row r="142" spans="33:54" s="41" customFormat="1" ht="12" x14ac:dyDescent="0.25">
      <c r="AG142" s="88" t="s">
        <v>33</v>
      </c>
      <c r="BB142" s="97"/>
    </row>
    <row r="143" spans="33:54" s="41" customFormat="1" ht="12" x14ac:dyDescent="0.25">
      <c r="AG143" s="88" t="s">
        <v>43</v>
      </c>
      <c r="BB143" s="97"/>
    </row>
    <row r="144" spans="33:54" s="41" customFormat="1" ht="12" x14ac:dyDescent="0.25">
      <c r="AG144" s="88" t="s">
        <v>62</v>
      </c>
      <c r="BB144" s="99"/>
    </row>
    <row r="145" spans="33:54" s="41" customFormat="1" ht="12" x14ac:dyDescent="0.25">
      <c r="AG145" s="89" t="s">
        <v>42</v>
      </c>
      <c r="BB145" s="100"/>
    </row>
    <row r="146" spans="33:54" x14ac:dyDescent="0.25">
      <c r="AG146" s="101"/>
      <c r="BB146" s="4"/>
    </row>
    <row r="147" spans="33:54" x14ac:dyDescent="0.25">
      <c r="AG147" s="102"/>
      <c r="BB147" s="4"/>
    </row>
    <row r="148" spans="33:54" x14ac:dyDescent="0.25">
      <c r="AG148" s="101"/>
      <c r="BB148" s="4"/>
    </row>
    <row r="149" spans="33:54" x14ac:dyDescent="0.25">
      <c r="AG149" s="101"/>
      <c r="BB149" s="4"/>
    </row>
    <row r="150" spans="33:54" x14ac:dyDescent="0.25">
      <c r="AG150" s="102"/>
      <c r="BB150" s="4"/>
    </row>
    <row r="151" spans="33:54" x14ac:dyDescent="0.25">
      <c r="AG151" s="103"/>
      <c r="BB151" s="4"/>
    </row>
    <row r="152" spans="33:54" x14ac:dyDescent="0.25">
      <c r="AG152" s="103"/>
      <c r="BB152" s="4"/>
    </row>
    <row r="153" spans="33:54" x14ac:dyDescent="0.25">
      <c r="AG153" s="101"/>
      <c r="BB153" s="31"/>
    </row>
    <row r="154" spans="33:54" x14ac:dyDescent="0.25">
      <c r="AG154" s="101"/>
      <c r="BB154" s="31"/>
    </row>
    <row r="155" spans="33:54" x14ac:dyDescent="0.25">
      <c r="AG155" s="101"/>
      <c r="BB155" s="4"/>
    </row>
    <row r="156" spans="33:54" x14ac:dyDescent="0.25">
      <c r="AG156" s="101"/>
      <c r="BB156" s="4"/>
    </row>
    <row r="157" spans="33:54" x14ac:dyDescent="0.25">
      <c r="AG157" s="102"/>
      <c r="BB157" s="4"/>
    </row>
    <row r="158" spans="33:54" x14ac:dyDescent="0.25">
      <c r="AG158" s="103"/>
      <c r="BB158" s="4"/>
    </row>
    <row r="159" spans="33:54" x14ac:dyDescent="0.25">
      <c r="AG159" s="103"/>
      <c r="BB159" s="4"/>
    </row>
    <row r="160" spans="33:54" x14ac:dyDescent="0.25">
      <c r="AG160" s="101"/>
      <c r="BB160" s="4"/>
    </row>
    <row r="161" spans="33:33" x14ac:dyDescent="0.25">
      <c r="AG161" s="101"/>
    </row>
    <row r="162" spans="33:33" x14ac:dyDescent="0.25">
      <c r="AG162" s="101"/>
    </row>
    <row r="163" spans="33:33" x14ac:dyDescent="0.25">
      <c r="AG163" s="101"/>
    </row>
    <row r="164" spans="33:33" x14ac:dyDescent="0.25">
      <c r="AG164" s="101"/>
    </row>
    <row r="165" spans="33:33" x14ac:dyDescent="0.25">
      <c r="AG165" s="103"/>
    </row>
    <row r="166" spans="33:33" x14ac:dyDescent="0.25">
      <c r="AG166" s="104"/>
    </row>
    <row r="167" spans="33:33" x14ac:dyDescent="0.25">
      <c r="AG167" s="101"/>
    </row>
    <row r="168" spans="33:33" x14ac:dyDescent="0.25">
      <c r="AG168" s="101"/>
    </row>
    <row r="169" spans="33:33" x14ac:dyDescent="0.25">
      <c r="AG169" s="101"/>
    </row>
    <row r="170" spans="33:33" x14ac:dyDescent="0.25">
      <c r="AG170" s="101"/>
    </row>
    <row r="171" spans="33:33" x14ac:dyDescent="0.25">
      <c r="AG171" s="101"/>
    </row>
    <row r="172" spans="33:33" x14ac:dyDescent="0.25">
      <c r="AG172" s="101"/>
    </row>
    <row r="173" spans="33:33" x14ac:dyDescent="0.25">
      <c r="AG173" s="101"/>
    </row>
    <row r="174" spans="33:33" x14ac:dyDescent="0.25">
      <c r="AG174" s="103"/>
    </row>
    <row r="175" spans="33:33" x14ac:dyDescent="0.25">
      <c r="AG175" s="103"/>
    </row>
    <row r="176" spans="33:33" x14ac:dyDescent="0.25">
      <c r="AG176" s="101"/>
    </row>
    <row r="177" spans="33:33" x14ac:dyDescent="0.25">
      <c r="AG177" s="101"/>
    </row>
    <row r="178" spans="33:33" x14ac:dyDescent="0.25">
      <c r="AG178" s="101"/>
    </row>
    <row r="179" spans="33:33" x14ac:dyDescent="0.25">
      <c r="AG179" s="101"/>
    </row>
    <row r="180" spans="33:33" x14ac:dyDescent="0.25">
      <c r="AG180" s="101"/>
    </row>
    <row r="181" spans="33:33" x14ac:dyDescent="0.25">
      <c r="AG181" s="101"/>
    </row>
  </sheetData>
  <mergeCells count="123">
    <mergeCell ref="E4:AD5"/>
    <mergeCell ref="C7:AC7"/>
    <mergeCell ref="C77:F77"/>
    <mergeCell ref="C20:F20"/>
    <mergeCell ref="C15:F15"/>
    <mergeCell ref="C16:F16"/>
    <mergeCell ref="C14:F14"/>
    <mergeCell ref="C13:F13"/>
    <mergeCell ref="G26:AC28"/>
    <mergeCell ref="G30:AC30"/>
    <mergeCell ref="G32:AC32"/>
    <mergeCell ref="H34:AC34"/>
    <mergeCell ref="C36:G36"/>
    <mergeCell ref="C37:G37"/>
    <mergeCell ref="C40:G40"/>
    <mergeCell ref="C39:G39"/>
    <mergeCell ref="C60:F60"/>
    <mergeCell ref="C25:F25"/>
    <mergeCell ref="J53:AC54"/>
    <mergeCell ref="H53:I54"/>
    <mergeCell ref="C41:F41"/>
    <mergeCell ref="H79:AC80"/>
    <mergeCell ref="H82:AC82"/>
    <mergeCell ref="G81:AC81"/>
    <mergeCell ref="H61:AC63"/>
    <mergeCell ref="H65:AC66"/>
    <mergeCell ref="C61:F61"/>
    <mergeCell ref="G64:AC64"/>
    <mergeCell ref="G70:AC70"/>
    <mergeCell ref="C64:F64"/>
    <mergeCell ref="C93:AC93"/>
    <mergeCell ref="G41:AC41"/>
    <mergeCell ref="G38:AC38"/>
    <mergeCell ref="G35:AC35"/>
    <mergeCell ref="G78:AC78"/>
    <mergeCell ref="C81:F81"/>
    <mergeCell ref="C83:F83"/>
    <mergeCell ref="C74:F74"/>
    <mergeCell ref="C75:F75"/>
    <mergeCell ref="C76:F76"/>
    <mergeCell ref="C78:F78"/>
    <mergeCell ref="H36:AC37"/>
    <mergeCell ref="H39:AC40"/>
    <mergeCell ref="H59:AC59"/>
    <mergeCell ref="C35:F35"/>
    <mergeCell ref="C38:F38"/>
    <mergeCell ref="H84:AC85"/>
    <mergeCell ref="C65:F65"/>
    <mergeCell ref="C79:G79"/>
    <mergeCell ref="J51:AC51"/>
    <mergeCell ref="H48:I51"/>
    <mergeCell ref="C10:F10"/>
    <mergeCell ref="C11:F11"/>
    <mergeCell ref="C12:F12"/>
    <mergeCell ref="B95:AD95"/>
    <mergeCell ref="B55:AD55"/>
    <mergeCell ref="J44:AC46"/>
    <mergeCell ref="H44:I46"/>
    <mergeCell ref="C94:AC94"/>
    <mergeCell ref="C43:AC43"/>
    <mergeCell ref="H74:AC75"/>
    <mergeCell ref="C62:F62"/>
    <mergeCell ref="C63:F63"/>
    <mergeCell ref="C66:F66"/>
    <mergeCell ref="C67:F67"/>
    <mergeCell ref="C68:F68"/>
    <mergeCell ref="C69:F69"/>
    <mergeCell ref="C72:F72"/>
    <mergeCell ref="C73:F73"/>
    <mergeCell ref="G67:AC67"/>
    <mergeCell ref="G73:AC73"/>
    <mergeCell ref="C80:G80"/>
    <mergeCell ref="H71:AC72"/>
    <mergeCell ref="H68:AC69"/>
    <mergeCell ref="G60:AC60"/>
    <mergeCell ref="B96:AD96"/>
    <mergeCell ref="C21:F21"/>
    <mergeCell ref="C30:F30"/>
    <mergeCell ref="C32:F32"/>
    <mergeCell ref="C71:F71"/>
    <mergeCell ref="C70:F70"/>
    <mergeCell ref="C59:F59"/>
    <mergeCell ref="G29:AC29"/>
    <mergeCell ref="G31:AC31"/>
    <mergeCell ref="H42:AC42"/>
    <mergeCell ref="H57:AC57"/>
    <mergeCell ref="C29:F29"/>
    <mergeCell ref="C27:F27"/>
    <mergeCell ref="C28:F28"/>
    <mergeCell ref="C33:F33"/>
    <mergeCell ref="G77:AC77"/>
    <mergeCell ref="C34:F34"/>
    <mergeCell ref="G33:AC33"/>
    <mergeCell ref="C31:F31"/>
    <mergeCell ref="J48:AC49"/>
    <mergeCell ref="J50:AC50"/>
    <mergeCell ref="C22:F22"/>
    <mergeCell ref="C23:F23"/>
    <mergeCell ref="C24:F24"/>
    <mergeCell ref="C8:F8"/>
    <mergeCell ref="C26:F26"/>
    <mergeCell ref="B2:D6"/>
    <mergeCell ref="E2:AD2"/>
    <mergeCell ref="E3:AD3"/>
    <mergeCell ref="E6:AD6"/>
    <mergeCell ref="G8:AC8"/>
    <mergeCell ref="H10:AC12"/>
    <mergeCell ref="G14:AC14"/>
    <mergeCell ref="G9:AC9"/>
    <mergeCell ref="G13:AC13"/>
    <mergeCell ref="G25:AC25"/>
    <mergeCell ref="G15:AC15"/>
    <mergeCell ref="G17:AC17"/>
    <mergeCell ref="G20:AC20"/>
    <mergeCell ref="G22:AC22"/>
    <mergeCell ref="G18:AC19"/>
    <mergeCell ref="G16:AC16"/>
    <mergeCell ref="G21:AC21"/>
    <mergeCell ref="G23:AC24"/>
    <mergeCell ref="C9:F9"/>
    <mergeCell ref="C17:F17"/>
    <mergeCell ref="C18:F18"/>
    <mergeCell ref="C19:F19"/>
  </mergeCells>
  <conditionalFormatting sqref="H44">
    <cfRule type="cellIs" dxfId="348" priority="46" operator="equal">
      <formula>"Medio"</formula>
    </cfRule>
    <cfRule type="cellIs" dxfId="347" priority="47" operator="equal">
      <formula>"Bajo"</formula>
    </cfRule>
    <cfRule type="cellIs" dxfId="346" priority="48" operator="equal">
      <formula>"Alto"</formula>
    </cfRule>
  </conditionalFormatting>
  <conditionalFormatting sqref="H48">
    <cfRule type="cellIs" dxfId="345" priority="37" operator="equal">
      <formula>"Medio"</formula>
    </cfRule>
    <cfRule type="cellIs" dxfId="344" priority="38" operator="equal">
      <formula>"Bajo"</formula>
    </cfRule>
    <cfRule type="cellIs" dxfId="343" priority="39" operator="equal">
      <formula>"Alto"</formula>
    </cfRule>
  </conditionalFormatting>
  <conditionalFormatting sqref="H53">
    <cfRule type="cellIs" dxfId="342" priority="25" operator="equal">
      <formula>"Medio"</formula>
    </cfRule>
    <cfRule type="cellIs" dxfId="341" priority="26" operator="equal">
      <formula>"Bajo"</formula>
    </cfRule>
    <cfRule type="cellIs" dxfId="340" priority="27" operator="equal">
      <formula>"Alto"</formula>
    </cfRule>
  </conditionalFormatting>
  <dataValidations disablePrompts="1" count="1">
    <dataValidation type="list" showInputMessage="1" showErrorMessage="1" errorTitle="ENTRADA NO VÁLIDA" error="Seleccione un elemento de la lista." promptTitle="DEPENDENCIA QUE DILIGENCIA" prompt="Seleccione de la lista la DEPENDENCIA responsable de la Auditoría." sqref="AH8:AH30" xr:uid="{00000000-0002-0000-0100-000000000000}">
      <formula1>$C$1453:$C$1499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0070C0"/>
    <pageSetUpPr fitToPage="1"/>
  </sheetPr>
  <dimension ref="A1:CC71"/>
  <sheetViews>
    <sheetView tabSelected="1" view="pageBreakPreview" zoomScaleNormal="115" zoomScaleSheetLayoutView="100" workbookViewId="0">
      <selection activeCell="S1" sqref="S1:CC1048576"/>
    </sheetView>
  </sheetViews>
  <sheetFormatPr baseColWidth="10" defaultColWidth="11.42578125" defaultRowHeight="12" zeroHeight="1" x14ac:dyDescent="0.25"/>
  <cols>
    <col min="1" max="1" width="2.28515625" style="40" customWidth="1"/>
    <col min="2" max="2" width="34.5703125" style="40" bestFit="1" customWidth="1"/>
    <col min="3" max="3" width="27.7109375" style="40" customWidth="1"/>
    <col min="4" max="11" width="16.140625" style="91" customWidth="1"/>
    <col min="12" max="12" width="14.7109375" style="91" bestFit="1" customWidth="1"/>
    <col min="13" max="13" width="24.7109375" style="91" customWidth="1"/>
    <col min="14" max="14" width="42.7109375" style="91" customWidth="1"/>
    <col min="15" max="15" width="42.7109375" style="40" customWidth="1"/>
    <col min="16" max="17" width="13.5703125" style="40" customWidth="1"/>
    <col min="18" max="18" width="48.7109375" style="91" customWidth="1"/>
    <col min="19" max="20" width="2.28515625" style="91" hidden="1" customWidth="1"/>
    <col min="21" max="21" width="11.140625" style="84" hidden="1" customWidth="1"/>
    <col min="22" max="22" width="2.28515625" style="84" hidden="1" customWidth="1"/>
    <col min="23" max="23" width="11.28515625" style="41" hidden="1" customWidth="1"/>
    <col min="24" max="24" width="21.7109375" style="41" hidden="1" customWidth="1"/>
    <col min="25" max="25" width="11.28515625" style="41" hidden="1" customWidth="1"/>
    <col min="26" max="26" width="13.5703125" style="41" hidden="1" customWidth="1"/>
    <col min="27" max="27" width="2.28515625" style="41" hidden="1" customWidth="1"/>
    <col min="28" max="28" width="15.7109375" style="41" hidden="1" customWidth="1"/>
    <col min="29" max="29" width="2.28515625" style="41" hidden="1" customWidth="1"/>
    <col min="30" max="30" width="7.28515625" style="41" hidden="1" customWidth="1"/>
    <col min="31" max="31" width="2.28515625" style="41" hidden="1" customWidth="1"/>
    <col min="32" max="32" width="21.85546875" style="41" hidden="1" customWidth="1"/>
    <col min="33" max="33" width="2.28515625" style="41" hidden="1" customWidth="1"/>
    <col min="34" max="34" width="1.85546875" style="41" hidden="1" customWidth="1"/>
    <col min="35" max="35" width="15.7109375" style="41" hidden="1" customWidth="1"/>
    <col min="36" max="37" width="1.85546875" style="41" hidden="1" customWidth="1"/>
    <col min="38" max="38" width="23" style="41" hidden="1" customWidth="1"/>
    <col min="39" max="81" width="3.7109375" style="41" hidden="1" customWidth="1"/>
    <col min="82" max="5168" width="3.7109375" style="41" customWidth="1"/>
    <col min="5169" max="5175" width="11.42578125" style="41" customWidth="1"/>
    <col min="5176" max="5177" width="3.7109375" style="41" customWidth="1"/>
    <col min="5178" max="16384" width="11.42578125" style="41"/>
  </cols>
  <sheetData>
    <row r="1" spans="1:38" customFormat="1" ht="38.25" customHeight="1" x14ac:dyDescent="0.25">
      <c r="A1" s="408"/>
      <c r="B1" s="408"/>
      <c r="C1" s="408"/>
      <c r="D1" s="409" t="s">
        <v>154</v>
      </c>
      <c r="E1" s="409"/>
      <c r="F1" s="409"/>
      <c r="G1" s="409"/>
      <c r="H1" s="409"/>
      <c r="I1" s="409"/>
      <c r="J1" s="409"/>
      <c r="K1" s="409"/>
      <c r="L1" s="409"/>
      <c r="M1" s="409"/>
      <c r="N1" s="312" t="s">
        <v>157</v>
      </c>
    </row>
    <row r="2" spans="1:38" customFormat="1" ht="21" customHeight="1" x14ac:dyDescent="0.25">
      <c r="A2" s="408"/>
      <c r="B2" s="408"/>
      <c r="C2" s="408"/>
      <c r="D2" s="412" t="s">
        <v>159</v>
      </c>
      <c r="E2" s="413"/>
      <c r="F2" s="413"/>
      <c r="G2" s="413"/>
      <c r="H2" s="413"/>
      <c r="I2" s="413"/>
      <c r="J2" s="413"/>
      <c r="K2" s="413"/>
      <c r="L2" s="413"/>
      <c r="M2" s="414"/>
      <c r="N2" s="312" t="s">
        <v>155</v>
      </c>
    </row>
    <row r="3" spans="1:38" customFormat="1" ht="21" customHeight="1" x14ac:dyDescent="0.25">
      <c r="A3" s="408"/>
      <c r="B3" s="408"/>
      <c r="C3" s="408"/>
      <c r="D3" s="415"/>
      <c r="E3" s="416"/>
      <c r="F3" s="416"/>
      <c r="G3" s="416"/>
      <c r="H3" s="416"/>
      <c r="I3" s="416"/>
      <c r="J3" s="416"/>
      <c r="K3" s="416"/>
      <c r="L3" s="416"/>
      <c r="M3" s="417"/>
      <c r="N3" s="312" t="s">
        <v>156</v>
      </c>
    </row>
    <row r="4" spans="1:38" s="196" customFormat="1" ht="16.5" customHeight="1" x14ac:dyDescent="0.25">
      <c r="A4" s="202"/>
      <c r="B4" s="202"/>
      <c r="C4" s="202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202"/>
      <c r="P4" s="202"/>
      <c r="Q4" s="202"/>
      <c r="R4" s="198"/>
      <c r="S4" s="198"/>
      <c r="T4" s="216"/>
      <c r="U4" s="232"/>
      <c r="V4" s="232"/>
    </row>
    <row r="5" spans="1:38" s="15" customFormat="1" ht="15.75" x14ac:dyDescent="0.25">
      <c r="A5" s="2"/>
      <c r="B5" s="388" t="s">
        <v>119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237"/>
      <c r="Q5" s="237"/>
      <c r="R5" s="238"/>
      <c r="S5" s="237"/>
      <c r="T5" s="239"/>
      <c r="U5" s="145"/>
      <c r="V5" s="145"/>
    </row>
    <row r="6" spans="1:38" s="196" customFormat="1" ht="5.25" x14ac:dyDescent="0.25">
      <c r="A6" s="190"/>
      <c r="B6" s="390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213"/>
      <c r="Q6" s="213"/>
      <c r="R6" s="214"/>
      <c r="S6" s="213"/>
      <c r="T6" s="215"/>
      <c r="U6" s="232"/>
      <c r="V6" s="232"/>
    </row>
    <row r="7" spans="1:38" x14ac:dyDescent="0.25">
      <c r="A7" s="90"/>
      <c r="B7" s="392" t="s">
        <v>48</v>
      </c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113"/>
      <c r="Q7" s="113"/>
      <c r="R7" s="114"/>
      <c r="S7" s="113"/>
      <c r="T7" s="143"/>
    </row>
    <row r="8" spans="1:38" s="196" customFormat="1" ht="5.25" x14ac:dyDescent="0.25">
      <c r="A8" s="190"/>
      <c r="B8" s="394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209"/>
      <c r="Q8" s="209"/>
      <c r="R8" s="210"/>
      <c r="S8" s="211"/>
      <c r="T8" s="212"/>
      <c r="U8" s="232"/>
      <c r="V8" s="232"/>
    </row>
    <row r="9" spans="1:38" s="196" customFormat="1" ht="5.25" x14ac:dyDescent="0.25">
      <c r="A9" s="190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199"/>
      <c r="T9" s="200"/>
      <c r="U9" s="232"/>
      <c r="V9" s="232"/>
    </row>
    <row r="10" spans="1:38" s="169" customFormat="1" ht="13.5" customHeight="1" x14ac:dyDescent="0.25">
      <c r="A10" s="160"/>
      <c r="B10" s="404" t="s">
        <v>91</v>
      </c>
      <c r="C10" s="404" t="s">
        <v>135</v>
      </c>
      <c r="D10" s="397" t="s">
        <v>149</v>
      </c>
      <c r="E10" s="398"/>
      <c r="F10" s="398"/>
      <c r="G10" s="398"/>
      <c r="H10" s="398"/>
      <c r="I10" s="398"/>
      <c r="J10" s="398"/>
      <c r="K10" s="398"/>
      <c r="L10" s="398"/>
      <c r="M10" s="399"/>
      <c r="N10" s="403" t="s">
        <v>136</v>
      </c>
      <c r="O10" s="403"/>
      <c r="P10" s="403"/>
      <c r="Q10" s="403"/>
      <c r="R10" s="403"/>
      <c r="S10" s="171"/>
      <c r="T10" s="163"/>
      <c r="U10" s="85"/>
      <c r="V10" s="85"/>
    </row>
    <row r="11" spans="1:38" s="193" customFormat="1" ht="6.75" customHeight="1" x14ac:dyDescent="0.25">
      <c r="A11" s="190"/>
      <c r="B11" s="404"/>
      <c r="C11" s="404"/>
      <c r="D11" s="400"/>
      <c r="E11" s="401"/>
      <c r="F11" s="401"/>
      <c r="G11" s="401"/>
      <c r="H11" s="401"/>
      <c r="I11" s="401"/>
      <c r="J11" s="401"/>
      <c r="K11" s="401"/>
      <c r="L11" s="401"/>
      <c r="M11" s="402"/>
      <c r="N11" s="403"/>
      <c r="O11" s="403"/>
      <c r="P11" s="403"/>
      <c r="Q11" s="403"/>
      <c r="R11" s="403"/>
      <c r="S11" s="199"/>
      <c r="T11" s="200"/>
      <c r="U11" s="201"/>
      <c r="V11" s="201"/>
    </row>
    <row r="12" spans="1:38" ht="12" customHeight="1" x14ac:dyDescent="0.25">
      <c r="A12" s="170"/>
      <c r="B12" s="404"/>
      <c r="C12" s="404"/>
      <c r="D12" s="404" t="s">
        <v>134</v>
      </c>
      <c r="E12" s="404"/>
      <c r="F12" s="404"/>
      <c r="G12" s="404"/>
      <c r="H12" s="404"/>
      <c r="I12" s="404"/>
      <c r="J12" s="404"/>
      <c r="K12" s="404"/>
      <c r="L12" s="404" t="s">
        <v>92</v>
      </c>
      <c r="M12" s="404" t="s">
        <v>98</v>
      </c>
      <c r="N12" s="411" t="s">
        <v>93</v>
      </c>
      <c r="O12" s="411" t="s">
        <v>103</v>
      </c>
      <c r="P12" s="411" t="s">
        <v>117</v>
      </c>
      <c r="Q12" s="411" t="s">
        <v>118</v>
      </c>
      <c r="R12" s="411" t="s">
        <v>94</v>
      </c>
      <c r="S12" s="235"/>
      <c r="T12" s="97"/>
      <c r="U12" s="97"/>
      <c r="V12" s="292"/>
      <c r="W12" s="410" t="s">
        <v>96</v>
      </c>
      <c r="X12" s="410"/>
      <c r="Y12" s="410"/>
      <c r="Z12" s="410"/>
    </row>
    <row r="13" spans="1:38" ht="24" x14ac:dyDescent="0.2">
      <c r="A13" s="87"/>
      <c r="B13" s="404"/>
      <c r="C13" s="404"/>
      <c r="D13" s="176" t="s">
        <v>161</v>
      </c>
      <c r="E13" s="177" t="s">
        <v>160</v>
      </c>
      <c r="F13" s="177" t="s">
        <v>160</v>
      </c>
      <c r="G13" s="177" t="s">
        <v>160</v>
      </c>
      <c r="H13" s="177" t="s">
        <v>160</v>
      </c>
      <c r="I13" s="177" t="s">
        <v>162</v>
      </c>
      <c r="J13" s="177" t="s">
        <v>148</v>
      </c>
      <c r="K13" s="311" t="s">
        <v>148</v>
      </c>
      <c r="L13" s="404"/>
      <c r="M13" s="404"/>
      <c r="N13" s="411"/>
      <c r="O13" s="411"/>
      <c r="P13" s="411"/>
      <c r="Q13" s="411"/>
      <c r="R13" s="411"/>
      <c r="S13" s="87"/>
      <c r="T13" s="41"/>
      <c r="U13" s="293" t="s">
        <v>97</v>
      </c>
      <c r="V13" s="236"/>
      <c r="W13" s="294" t="str">
        <f>+$AB$21</f>
        <v>Bajo</v>
      </c>
      <c r="X13" s="294" t="str">
        <f>+$AB$20</f>
        <v>Medio</v>
      </c>
      <c r="Y13" s="294" t="str">
        <f>+$AB$19</f>
        <v>Alto</v>
      </c>
      <c r="Z13" s="294" t="s">
        <v>68</v>
      </c>
      <c r="AA13" s="120"/>
    </row>
    <row r="14" spans="1:38" s="43" customFormat="1" ht="6" x14ac:dyDescent="0.15">
      <c r="A14" s="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42"/>
      <c r="U14" s="139"/>
      <c r="V14" s="140"/>
      <c r="W14" s="141"/>
      <c r="X14" s="141"/>
      <c r="Y14" s="141"/>
      <c r="Z14" s="141"/>
      <c r="AA14" s="141"/>
    </row>
    <row r="15" spans="1:38" ht="24" x14ac:dyDescent="0.25">
      <c r="A15" s="87"/>
      <c r="B15" s="405" t="s">
        <v>63</v>
      </c>
      <c r="C15" s="176" t="s">
        <v>161</v>
      </c>
      <c r="D15" s="94" t="s">
        <v>53</v>
      </c>
      <c r="E15" s="94"/>
      <c r="F15" s="94"/>
      <c r="G15" s="94"/>
      <c r="H15" s="94"/>
      <c r="I15" s="94"/>
      <c r="J15" s="94"/>
      <c r="K15" s="94"/>
      <c r="L15" s="275" t="str">
        <f t="shared" ref="L15:L22" si="0">+IF(U15="","",Z15)</f>
        <v>Alto</v>
      </c>
      <c r="M15" s="283" t="str">
        <f t="shared" ref="M15:M22" si="1">+IF(L15="","",IF(L15=$AB$19,$AF$19,IF(L15=$AB$20,$AF$20,IF(L15=$AB$21,$AF$21))))</f>
        <v>Sí requiere acción.</v>
      </c>
      <c r="N15" s="278" t="s">
        <v>150</v>
      </c>
      <c r="O15" s="278" t="s">
        <v>151</v>
      </c>
      <c r="P15" s="109">
        <v>44019</v>
      </c>
      <c r="Q15" s="109">
        <v>44019</v>
      </c>
      <c r="R15" s="134" t="s">
        <v>152</v>
      </c>
      <c r="S15" s="173"/>
      <c r="U15" s="299">
        <f t="shared" ref="U15:U22" si="2">+IF(COUNTA(D15:K15)=0,"",((COUNTIF(D15:K15,$AB$21)*1)+(COUNTIF(D15:K15,$AB$20)*2)+(COUNTIF(D15:K15,$AB$19)*3))/(COUNTIF(D15:K15,$AB$21)+(COUNTIF(D15:K15,$AB$20))+COUNTIF(D15:K15,$AB$19)))</f>
        <v>3</v>
      </c>
      <c r="V15" s="92"/>
      <c r="W15" s="115" t="b">
        <f t="shared" ref="W15:W22" si="3">AND(U15&gt;=$AD$15,U15&lt;$AD$19)</f>
        <v>0</v>
      </c>
      <c r="X15" s="115" t="b">
        <f t="shared" ref="X15:X22" si="4">AND(U15&gt;=$AD$19,U15&lt;$AD$20)</f>
        <v>0</v>
      </c>
      <c r="Y15" s="121" t="b">
        <f t="shared" ref="Y15:Y22" si="5">AND(U15&gt;=$AD$20,U15&lt;=$AD$21)</f>
        <v>1</v>
      </c>
      <c r="Z15" s="123" t="str">
        <f t="shared" ref="Z15:Z22" si="6">+IF(W15=TRUE,$AB$21,IF(X15=TRUE,$AB$20,IF(Y15=TRUE,$AB$19)))</f>
        <v>Alto</v>
      </c>
      <c r="AA15" s="174"/>
      <c r="AB15" s="116"/>
      <c r="AD15" s="115">
        <v>1</v>
      </c>
      <c r="AH15" s="185"/>
      <c r="AI15" s="184" t="s">
        <v>111</v>
      </c>
      <c r="AJ15" s="186"/>
      <c r="AK15" s="185"/>
      <c r="AL15" s="184" t="s">
        <v>110</v>
      </c>
    </row>
    <row r="16" spans="1:38" ht="13.5" customHeight="1" x14ac:dyDescent="0.25">
      <c r="A16" s="87"/>
      <c r="B16" s="406"/>
      <c r="C16" s="177" t="s">
        <v>160</v>
      </c>
      <c r="D16" s="95"/>
      <c r="E16" s="95" t="s">
        <v>52</v>
      </c>
      <c r="F16" s="95" t="s">
        <v>51</v>
      </c>
      <c r="G16" s="95"/>
      <c r="H16" s="95"/>
      <c r="I16" s="95"/>
      <c r="J16" s="95"/>
      <c r="K16" s="95"/>
      <c r="L16" s="276" t="str">
        <f t="shared" si="0"/>
        <v>Bajo</v>
      </c>
      <c r="M16" s="284" t="str">
        <f t="shared" si="1"/>
        <v>No requiere acción.</v>
      </c>
      <c r="N16" s="279"/>
      <c r="O16" s="279"/>
      <c r="P16" s="110"/>
      <c r="Q16" s="110"/>
      <c r="R16" s="135"/>
      <c r="S16" s="173"/>
      <c r="U16" s="300">
        <f t="shared" si="2"/>
        <v>1.5</v>
      </c>
      <c r="V16" s="92"/>
      <c r="W16" s="115" t="b">
        <f t="shared" si="3"/>
        <v>1</v>
      </c>
      <c r="X16" s="115" t="b">
        <f t="shared" si="4"/>
        <v>0</v>
      </c>
      <c r="Y16" s="121" t="b">
        <f t="shared" si="5"/>
        <v>0</v>
      </c>
      <c r="Z16" s="123" t="str">
        <f t="shared" si="6"/>
        <v>Bajo</v>
      </c>
      <c r="AA16" s="174"/>
      <c r="AB16" s="117" t="s">
        <v>53</v>
      </c>
      <c r="AD16" s="115">
        <f>AD13+(AD19-AD13)/3</f>
        <v>0.55555555555555547</v>
      </c>
      <c r="AF16" s="41" t="s">
        <v>69</v>
      </c>
      <c r="AH16" s="181"/>
      <c r="AI16" s="183"/>
      <c r="AJ16" s="84"/>
      <c r="AK16" s="181"/>
      <c r="AL16" s="183"/>
    </row>
    <row r="17" spans="1:38" ht="13.5" customHeight="1" x14ac:dyDescent="0.25">
      <c r="A17" s="87"/>
      <c r="B17" s="406"/>
      <c r="C17" s="177" t="s">
        <v>160</v>
      </c>
      <c r="D17" s="95"/>
      <c r="E17" s="95" t="s">
        <v>52</v>
      </c>
      <c r="F17" s="95" t="s">
        <v>51</v>
      </c>
      <c r="G17" s="95"/>
      <c r="H17" s="95"/>
      <c r="I17" s="95"/>
      <c r="J17" s="95"/>
      <c r="K17" s="95"/>
      <c r="L17" s="276" t="str">
        <f t="shared" si="0"/>
        <v>Bajo</v>
      </c>
      <c r="M17" s="284" t="str">
        <f t="shared" si="1"/>
        <v>No requiere acción.</v>
      </c>
      <c r="N17" s="279"/>
      <c r="O17" s="279"/>
      <c r="P17" s="110"/>
      <c r="Q17" s="110"/>
      <c r="R17" s="135"/>
      <c r="S17" s="173"/>
      <c r="U17" s="300">
        <f t="shared" si="2"/>
        <v>1.5</v>
      </c>
      <c r="V17" s="92"/>
      <c r="W17" s="115" t="b">
        <f t="shared" si="3"/>
        <v>1</v>
      </c>
      <c r="X17" s="115" t="b">
        <f t="shared" si="4"/>
        <v>0</v>
      </c>
      <c r="Y17" s="121" t="b">
        <f t="shared" si="5"/>
        <v>0</v>
      </c>
      <c r="Z17" s="123" t="str">
        <f t="shared" si="6"/>
        <v>Bajo</v>
      </c>
      <c r="AA17" s="174"/>
      <c r="AB17" s="117" t="s">
        <v>53</v>
      </c>
      <c r="AD17" s="115">
        <f>AD14+(AD20-AD14)/3</f>
        <v>0.77777777777777768</v>
      </c>
      <c r="AF17" s="41" t="s">
        <v>69</v>
      </c>
      <c r="AH17" s="181"/>
      <c r="AI17" s="183"/>
      <c r="AJ17" s="84"/>
      <c r="AK17" s="181"/>
      <c r="AL17" s="183"/>
    </row>
    <row r="18" spans="1:38" ht="13.5" customHeight="1" x14ac:dyDescent="0.25">
      <c r="A18" s="87"/>
      <c r="B18" s="406"/>
      <c r="C18" s="177" t="s">
        <v>160</v>
      </c>
      <c r="D18" s="95"/>
      <c r="E18" s="95" t="s">
        <v>52</v>
      </c>
      <c r="F18" s="95" t="s">
        <v>51</v>
      </c>
      <c r="G18" s="95"/>
      <c r="H18" s="95"/>
      <c r="I18" s="95"/>
      <c r="J18" s="95"/>
      <c r="K18" s="95"/>
      <c r="L18" s="276" t="str">
        <f t="shared" si="0"/>
        <v>Bajo</v>
      </c>
      <c r="M18" s="284" t="str">
        <f t="shared" si="1"/>
        <v>No requiere acción.</v>
      </c>
      <c r="N18" s="279"/>
      <c r="O18" s="279"/>
      <c r="P18" s="110"/>
      <c r="Q18" s="110"/>
      <c r="R18" s="135"/>
      <c r="S18" s="173"/>
      <c r="U18" s="300">
        <f t="shared" si="2"/>
        <v>1.5</v>
      </c>
      <c r="V18" s="92"/>
      <c r="W18" s="115" t="b">
        <f t="shared" si="3"/>
        <v>1</v>
      </c>
      <c r="X18" s="115" t="b">
        <f t="shared" si="4"/>
        <v>0</v>
      </c>
      <c r="Y18" s="121" t="b">
        <f t="shared" si="5"/>
        <v>0</v>
      </c>
      <c r="Z18" s="123" t="str">
        <f t="shared" si="6"/>
        <v>Bajo</v>
      </c>
      <c r="AA18" s="174"/>
      <c r="AB18" s="117" t="s">
        <v>53</v>
      </c>
      <c r="AD18" s="115">
        <f>AD14+(AD20-AD14)/3</f>
        <v>0.77777777777777768</v>
      </c>
      <c r="AF18" s="41" t="s">
        <v>69</v>
      </c>
      <c r="AH18" s="181"/>
      <c r="AI18" s="183"/>
      <c r="AJ18" s="84"/>
      <c r="AK18" s="181"/>
      <c r="AL18" s="183"/>
    </row>
    <row r="19" spans="1:38" ht="13.5" customHeight="1" x14ac:dyDescent="0.25">
      <c r="A19" s="87"/>
      <c r="B19" s="406"/>
      <c r="C19" s="177" t="s">
        <v>160</v>
      </c>
      <c r="D19" s="95"/>
      <c r="E19" s="95" t="s">
        <v>52</v>
      </c>
      <c r="F19" s="95" t="s">
        <v>51</v>
      </c>
      <c r="G19" s="95"/>
      <c r="H19" s="95"/>
      <c r="I19" s="95"/>
      <c r="J19" s="95"/>
      <c r="K19" s="95"/>
      <c r="L19" s="276" t="str">
        <f t="shared" si="0"/>
        <v>Bajo</v>
      </c>
      <c r="M19" s="284" t="str">
        <f t="shared" si="1"/>
        <v>No requiere acción.</v>
      </c>
      <c r="N19" s="279"/>
      <c r="O19" s="279"/>
      <c r="P19" s="110"/>
      <c r="Q19" s="110"/>
      <c r="R19" s="135"/>
      <c r="S19" s="173"/>
      <c r="U19" s="300">
        <f t="shared" si="2"/>
        <v>1.5</v>
      </c>
      <c r="V19" s="92"/>
      <c r="W19" s="115" t="b">
        <f t="shared" si="3"/>
        <v>1</v>
      </c>
      <c r="X19" s="115" t="b">
        <f t="shared" si="4"/>
        <v>0</v>
      </c>
      <c r="Y19" s="121" t="b">
        <f t="shared" si="5"/>
        <v>0</v>
      </c>
      <c r="Z19" s="123" t="str">
        <f t="shared" si="6"/>
        <v>Bajo</v>
      </c>
      <c r="AA19" s="174"/>
      <c r="AB19" s="117" t="s">
        <v>53</v>
      </c>
      <c r="AD19" s="115">
        <f>AD15+(AD21-AD15)/3</f>
        <v>1.6666666666666665</v>
      </c>
      <c r="AF19" s="41" t="s">
        <v>69</v>
      </c>
      <c r="AH19" s="181"/>
      <c r="AI19" s="183"/>
      <c r="AJ19" s="84"/>
      <c r="AK19" s="181"/>
      <c r="AL19" s="183"/>
    </row>
    <row r="20" spans="1:38" x14ac:dyDescent="0.25">
      <c r="A20" s="87"/>
      <c r="B20" s="406"/>
      <c r="C20" s="177" t="s">
        <v>162</v>
      </c>
      <c r="D20" s="95"/>
      <c r="E20" s="95"/>
      <c r="F20" s="95"/>
      <c r="G20" s="95" t="s">
        <v>51</v>
      </c>
      <c r="H20" s="95"/>
      <c r="I20" s="95"/>
      <c r="J20" s="95"/>
      <c r="K20" s="95"/>
      <c r="L20" s="276" t="str">
        <f t="shared" si="0"/>
        <v>Bajo</v>
      </c>
      <c r="M20" s="284" t="str">
        <f t="shared" si="1"/>
        <v>No requiere acción.</v>
      </c>
      <c r="N20" s="279"/>
      <c r="O20" s="279"/>
      <c r="P20" s="110"/>
      <c r="Q20" s="110"/>
      <c r="R20" s="135"/>
      <c r="S20" s="173"/>
      <c r="U20" s="300">
        <f t="shared" si="2"/>
        <v>1</v>
      </c>
      <c r="V20" s="92"/>
      <c r="W20" s="115" t="b">
        <f t="shared" si="3"/>
        <v>1</v>
      </c>
      <c r="X20" s="115" t="b">
        <f t="shared" si="4"/>
        <v>0</v>
      </c>
      <c r="Y20" s="121" t="b">
        <f t="shared" si="5"/>
        <v>0</v>
      </c>
      <c r="Z20" s="123" t="str">
        <f t="shared" si="6"/>
        <v>Bajo</v>
      </c>
      <c r="AA20" s="174"/>
      <c r="AB20" s="117" t="s">
        <v>52</v>
      </c>
      <c r="AD20" s="115">
        <f>AD15+2*(AD21-AD15)/3</f>
        <v>2.333333333333333</v>
      </c>
      <c r="AF20" s="41" t="s">
        <v>71</v>
      </c>
      <c r="AH20" s="182">
        <v>1</v>
      </c>
      <c r="AI20" s="181" t="s">
        <v>51</v>
      </c>
      <c r="AJ20" s="84"/>
      <c r="AK20" s="182">
        <v>1</v>
      </c>
      <c r="AL20" s="181" t="s">
        <v>51</v>
      </c>
    </row>
    <row r="21" spans="1:38" ht="12" customHeight="1" x14ac:dyDescent="0.25">
      <c r="A21" s="87"/>
      <c r="B21" s="406"/>
      <c r="C21" s="177" t="s">
        <v>148</v>
      </c>
      <c r="D21" s="95"/>
      <c r="E21" s="95"/>
      <c r="F21" s="95"/>
      <c r="G21" s="95"/>
      <c r="H21" s="95"/>
      <c r="I21" s="95"/>
      <c r="J21" s="95"/>
      <c r="K21" s="95"/>
      <c r="L21" s="276" t="str">
        <f t="shared" si="0"/>
        <v/>
      </c>
      <c r="M21" s="284" t="str">
        <f t="shared" si="1"/>
        <v/>
      </c>
      <c r="N21" s="279"/>
      <c r="O21" s="279"/>
      <c r="P21" s="110"/>
      <c r="Q21" s="110"/>
      <c r="R21" s="135"/>
      <c r="S21" s="173"/>
      <c r="U21" s="300" t="str">
        <f t="shared" si="2"/>
        <v/>
      </c>
      <c r="V21" s="92"/>
      <c r="W21" s="115" t="b">
        <f t="shared" si="3"/>
        <v>0</v>
      </c>
      <c r="X21" s="115" t="b">
        <f t="shared" si="4"/>
        <v>0</v>
      </c>
      <c r="Y21" s="121" t="b">
        <f t="shared" si="5"/>
        <v>0</v>
      </c>
      <c r="Z21" s="123" t="b">
        <f t="shared" si="6"/>
        <v>0</v>
      </c>
      <c r="AA21" s="174"/>
      <c r="AB21" s="118" t="s">
        <v>51</v>
      </c>
      <c r="AD21" s="115">
        <v>3</v>
      </c>
      <c r="AF21" s="41" t="s">
        <v>70</v>
      </c>
      <c r="AH21" s="182">
        <v>2</v>
      </c>
      <c r="AI21" s="181" t="s">
        <v>52</v>
      </c>
      <c r="AJ21" s="84"/>
      <c r="AK21" s="182">
        <v>2</v>
      </c>
      <c r="AL21" s="181" t="s">
        <v>52</v>
      </c>
    </row>
    <row r="22" spans="1:38" s="43" customFormat="1" x14ac:dyDescent="0.25">
      <c r="A22" s="87"/>
      <c r="B22" s="407"/>
      <c r="C22" s="178"/>
      <c r="D22" s="138"/>
      <c r="E22" s="138"/>
      <c r="F22" s="138"/>
      <c r="G22" s="138"/>
      <c r="H22" s="138"/>
      <c r="I22" s="138"/>
      <c r="J22" s="138"/>
      <c r="K22" s="138"/>
      <c r="L22" s="277" t="str">
        <f t="shared" si="0"/>
        <v/>
      </c>
      <c r="M22" s="285" t="str">
        <f t="shared" si="1"/>
        <v/>
      </c>
      <c r="N22" s="280"/>
      <c r="O22" s="280"/>
      <c r="P22" s="281"/>
      <c r="Q22" s="281"/>
      <c r="R22" s="282"/>
      <c r="S22" s="173"/>
      <c r="T22" s="91"/>
      <c r="U22" s="301" t="str">
        <f t="shared" si="2"/>
        <v/>
      </c>
      <c r="V22" s="92"/>
      <c r="W22" s="115" t="b">
        <f t="shared" si="3"/>
        <v>0</v>
      </c>
      <c r="X22" s="115" t="b">
        <f t="shared" si="4"/>
        <v>0</v>
      </c>
      <c r="Y22" s="121" t="b">
        <f t="shared" si="5"/>
        <v>0</v>
      </c>
      <c r="Z22" s="123" t="b">
        <f t="shared" si="6"/>
        <v>0</v>
      </c>
      <c r="AA22" s="122"/>
      <c r="AB22" s="28"/>
      <c r="AH22" s="188">
        <v>3</v>
      </c>
      <c r="AI22" s="189" t="s">
        <v>53</v>
      </c>
      <c r="AJ22" s="29"/>
      <c r="AK22" s="188">
        <v>3</v>
      </c>
      <c r="AL22" s="189" t="s">
        <v>53</v>
      </c>
    </row>
    <row r="23" spans="1:38" x14ac:dyDescent="0.25">
      <c r="A23" s="42"/>
      <c r="B23" s="179"/>
      <c r="C23" s="179"/>
      <c r="D23" s="119"/>
      <c r="E23" s="119"/>
      <c r="F23" s="119"/>
      <c r="G23" s="119"/>
      <c r="H23" s="119"/>
      <c r="I23" s="119"/>
      <c r="J23" s="119"/>
      <c r="K23" s="119"/>
      <c r="L23" s="119"/>
      <c r="M23" s="130"/>
      <c r="N23" s="130"/>
      <c r="O23" s="130"/>
      <c r="P23" s="180"/>
      <c r="Q23" s="180"/>
      <c r="R23" s="130"/>
      <c r="S23" s="42"/>
      <c r="T23" s="43"/>
      <c r="U23" s="119"/>
      <c r="V23" s="93"/>
      <c r="W23" s="43"/>
      <c r="X23" s="43"/>
      <c r="Y23" s="43"/>
      <c r="Z23" s="122"/>
      <c r="AA23" s="174"/>
    </row>
    <row r="24" spans="1:38" x14ac:dyDescent="0.25">
      <c r="A24" s="87"/>
      <c r="B24" s="405" t="s">
        <v>65</v>
      </c>
      <c r="C24" s="176" t="s">
        <v>161</v>
      </c>
      <c r="D24" s="94"/>
      <c r="E24" s="94"/>
      <c r="F24" s="94"/>
      <c r="G24" s="94"/>
      <c r="H24" s="94"/>
      <c r="I24" s="94"/>
      <c r="J24" s="94"/>
      <c r="K24" s="94"/>
      <c r="L24" s="275" t="str">
        <f t="shared" ref="L24:L31" si="7">+IF(U24="","",Z24)</f>
        <v/>
      </c>
      <c r="M24" s="283" t="str">
        <f t="shared" ref="M24:M31" si="8">+IF(L24="","",IF(L24=$AB$19,$AF$19,IF(L24=$AB$20,$AF$20,IF(L24=$AB$21,$AF$21))))</f>
        <v/>
      </c>
      <c r="N24" s="131"/>
      <c r="O24" s="131"/>
      <c r="P24" s="109"/>
      <c r="Q24" s="109"/>
      <c r="R24" s="134"/>
      <c r="S24" s="173"/>
      <c r="U24" s="107" t="str">
        <f t="shared" ref="U24:U31" si="9">+IF(COUNTA(D24:K24)=0,"",((COUNTIF(D24:K24,$AB$21)*1)+(COUNTIF(D24:K24,$AB$20)*2)+(COUNTIF(D24:K24,$AB$19)*3))/(COUNTIF(D24:K24,$AB$21)+(COUNTIF(D24:K24,$AB$20))+COUNTIF(D24:K24,$AB$19)))</f>
        <v/>
      </c>
      <c r="V24" s="92"/>
      <c r="W24" s="115" t="b">
        <f t="shared" ref="W24:W31" si="10">AND(U24&gt;=$AD$15,U24&lt;$AD$19)</f>
        <v>0</v>
      </c>
      <c r="X24" s="115" t="b">
        <f t="shared" ref="X24:X31" si="11">AND(U24&gt;=$AD$19,U24&lt;$AD$20)</f>
        <v>0</v>
      </c>
      <c r="Y24" s="121" t="b">
        <f t="shared" ref="Y24:Y31" si="12">AND(U24&gt;=$AD$20,U24&lt;=$AD$21)</f>
        <v>0</v>
      </c>
      <c r="Z24" s="123" t="b">
        <f t="shared" ref="Z24:Z31" si="13">+IF(W24=TRUE,$AB$21,IF(X24=TRUE,$AB$20,IF(Y24=TRUE,$AB$19)))</f>
        <v>0</v>
      </c>
      <c r="AA24" s="174"/>
    </row>
    <row r="25" spans="1:38" x14ac:dyDescent="0.25">
      <c r="A25" s="87"/>
      <c r="B25" s="406"/>
      <c r="C25" s="177" t="s">
        <v>160</v>
      </c>
      <c r="D25" s="95"/>
      <c r="E25" s="95"/>
      <c r="F25" s="95"/>
      <c r="G25" s="95"/>
      <c r="H25" s="95"/>
      <c r="I25" s="95"/>
      <c r="J25" s="95"/>
      <c r="K25" s="95"/>
      <c r="L25" s="276" t="str">
        <f t="shared" si="7"/>
        <v/>
      </c>
      <c r="M25" s="284" t="str">
        <f t="shared" si="8"/>
        <v/>
      </c>
      <c r="N25" s="132"/>
      <c r="O25" s="132"/>
      <c r="P25" s="110"/>
      <c r="Q25" s="110"/>
      <c r="R25" s="135"/>
      <c r="S25" s="173"/>
      <c r="U25" s="108" t="str">
        <f t="shared" si="9"/>
        <v/>
      </c>
      <c r="V25" s="92"/>
      <c r="W25" s="115" t="b">
        <f t="shared" si="10"/>
        <v>0</v>
      </c>
      <c r="X25" s="115" t="b">
        <f t="shared" si="11"/>
        <v>0</v>
      </c>
      <c r="Y25" s="121" t="b">
        <f t="shared" si="12"/>
        <v>0</v>
      </c>
      <c r="Z25" s="123" t="b">
        <f t="shared" si="13"/>
        <v>0</v>
      </c>
      <c r="AA25" s="174"/>
    </row>
    <row r="26" spans="1:38" x14ac:dyDescent="0.25">
      <c r="A26" s="87"/>
      <c r="B26" s="406"/>
      <c r="C26" s="177" t="s">
        <v>160</v>
      </c>
      <c r="D26" s="95"/>
      <c r="E26" s="95"/>
      <c r="F26" s="95"/>
      <c r="G26" s="95"/>
      <c r="H26" s="95"/>
      <c r="I26" s="95"/>
      <c r="J26" s="95"/>
      <c r="K26" s="95"/>
      <c r="L26" s="276" t="str">
        <f t="shared" si="7"/>
        <v/>
      </c>
      <c r="M26" s="284" t="str">
        <f t="shared" si="8"/>
        <v/>
      </c>
      <c r="N26" s="132"/>
      <c r="O26" s="132"/>
      <c r="P26" s="110"/>
      <c r="Q26" s="110"/>
      <c r="R26" s="135"/>
      <c r="S26" s="173"/>
      <c r="U26" s="108" t="str">
        <f t="shared" si="9"/>
        <v/>
      </c>
      <c r="V26" s="92"/>
      <c r="W26" s="115" t="b">
        <f t="shared" si="10"/>
        <v>0</v>
      </c>
      <c r="X26" s="115" t="b">
        <f t="shared" si="11"/>
        <v>0</v>
      </c>
      <c r="Y26" s="121" t="b">
        <f t="shared" si="12"/>
        <v>0</v>
      </c>
      <c r="Z26" s="123" t="b">
        <f t="shared" si="13"/>
        <v>0</v>
      </c>
      <c r="AA26" s="174"/>
    </row>
    <row r="27" spans="1:38" x14ac:dyDescent="0.25">
      <c r="A27" s="87"/>
      <c r="B27" s="406"/>
      <c r="C27" s="177" t="s">
        <v>160</v>
      </c>
      <c r="D27" s="95"/>
      <c r="E27" s="95"/>
      <c r="F27" s="95"/>
      <c r="G27" s="95"/>
      <c r="H27" s="95"/>
      <c r="I27" s="95"/>
      <c r="J27" s="95"/>
      <c r="K27" s="95"/>
      <c r="L27" s="276" t="str">
        <f t="shared" si="7"/>
        <v/>
      </c>
      <c r="M27" s="284" t="str">
        <f t="shared" si="8"/>
        <v/>
      </c>
      <c r="N27" s="132"/>
      <c r="O27" s="132"/>
      <c r="P27" s="110"/>
      <c r="Q27" s="110"/>
      <c r="R27" s="135"/>
      <c r="S27" s="173"/>
      <c r="U27" s="108" t="str">
        <f t="shared" si="9"/>
        <v/>
      </c>
      <c r="V27" s="92"/>
      <c r="W27" s="115" t="b">
        <f t="shared" si="10"/>
        <v>0</v>
      </c>
      <c r="X27" s="115" t="b">
        <f t="shared" si="11"/>
        <v>0</v>
      </c>
      <c r="Y27" s="121" t="b">
        <f t="shared" si="12"/>
        <v>0</v>
      </c>
      <c r="Z27" s="123" t="b">
        <f t="shared" si="13"/>
        <v>0</v>
      </c>
      <c r="AA27" s="174"/>
    </row>
    <row r="28" spans="1:38" x14ac:dyDescent="0.25">
      <c r="A28" s="87"/>
      <c r="B28" s="406"/>
      <c r="C28" s="177" t="s">
        <v>160</v>
      </c>
      <c r="D28" s="95"/>
      <c r="E28" s="95"/>
      <c r="F28" s="95"/>
      <c r="G28" s="95"/>
      <c r="H28" s="95"/>
      <c r="I28" s="95"/>
      <c r="J28" s="95"/>
      <c r="K28" s="95"/>
      <c r="L28" s="276" t="str">
        <f t="shared" si="7"/>
        <v/>
      </c>
      <c r="M28" s="284" t="str">
        <f t="shared" si="8"/>
        <v/>
      </c>
      <c r="N28" s="132"/>
      <c r="O28" s="132"/>
      <c r="P28" s="110"/>
      <c r="Q28" s="110"/>
      <c r="R28" s="135"/>
      <c r="S28" s="173"/>
      <c r="U28" s="108" t="str">
        <f t="shared" si="9"/>
        <v/>
      </c>
      <c r="V28" s="92"/>
      <c r="W28" s="115" t="b">
        <f t="shared" si="10"/>
        <v>0</v>
      </c>
      <c r="X28" s="115" t="b">
        <f t="shared" si="11"/>
        <v>0</v>
      </c>
      <c r="Y28" s="121" t="b">
        <f t="shared" si="12"/>
        <v>0</v>
      </c>
      <c r="Z28" s="123" t="b">
        <f t="shared" si="13"/>
        <v>0</v>
      </c>
      <c r="AA28" s="174"/>
    </row>
    <row r="29" spans="1:38" x14ac:dyDescent="0.25">
      <c r="A29" s="87"/>
      <c r="B29" s="406"/>
      <c r="C29" s="177" t="s">
        <v>162</v>
      </c>
      <c r="D29" s="95"/>
      <c r="E29" s="95"/>
      <c r="F29" s="95"/>
      <c r="G29" s="95"/>
      <c r="H29" s="95"/>
      <c r="I29" s="95"/>
      <c r="J29" s="95"/>
      <c r="K29" s="95"/>
      <c r="L29" s="276" t="str">
        <f t="shared" si="7"/>
        <v/>
      </c>
      <c r="M29" s="284" t="str">
        <f t="shared" si="8"/>
        <v/>
      </c>
      <c r="N29" s="132"/>
      <c r="O29" s="132"/>
      <c r="P29" s="110"/>
      <c r="Q29" s="110"/>
      <c r="R29" s="135"/>
      <c r="S29" s="173"/>
      <c r="U29" s="108" t="str">
        <f t="shared" si="9"/>
        <v/>
      </c>
      <c r="V29" s="92"/>
      <c r="W29" s="115" t="b">
        <f t="shared" si="10"/>
        <v>0</v>
      </c>
      <c r="X29" s="115" t="b">
        <f t="shared" si="11"/>
        <v>0</v>
      </c>
      <c r="Y29" s="121" t="b">
        <f t="shared" si="12"/>
        <v>0</v>
      </c>
      <c r="Z29" s="123" t="b">
        <f t="shared" si="13"/>
        <v>0</v>
      </c>
      <c r="AA29" s="174"/>
    </row>
    <row r="30" spans="1:38" x14ac:dyDescent="0.25">
      <c r="A30" s="87"/>
      <c r="B30" s="406"/>
      <c r="C30" s="177" t="s">
        <v>148</v>
      </c>
      <c r="D30" s="95"/>
      <c r="E30" s="95"/>
      <c r="F30" s="95"/>
      <c r="G30" s="95"/>
      <c r="H30" s="95"/>
      <c r="I30" s="95"/>
      <c r="J30" s="95"/>
      <c r="K30" s="95"/>
      <c r="L30" s="276" t="str">
        <f t="shared" si="7"/>
        <v/>
      </c>
      <c r="M30" s="284" t="str">
        <f t="shared" si="8"/>
        <v/>
      </c>
      <c r="N30" s="132"/>
      <c r="O30" s="132"/>
      <c r="P30" s="110"/>
      <c r="Q30" s="110"/>
      <c r="R30" s="135"/>
      <c r="S30" s="173"/>
      <c r="U30" s="108" t="str">
        <f t="shared" si="9"/>
        <v/>
      </c>
      <c r="V30" s="92"/>
      <c r="W30" s="115" t="b">
        <f t="shared" si="10"/>
        <v>0</v>
      </c>
      <c r="X30" s="115" t="b">
        <f t="shared" si="11"/>
        <v>0</v>
      </c>
      <c r="Y30" s="121" t="b">
        <f t="shared" si="12"/>
        <v>0</v>
      </c>
      <c r="Z30" s="123" t="b">
        <f t="shared" si="13"/>
        <v>0</v>
      </c>
      <c r="AA30" s="174"/>
    </row>
    <row r="31" spans="1:38" s="193" customFormat="1" x14ac:dyDescent="0.25">
      <c r="A31" s="87"/>
      <c r="B31" s="407"/>
      <c r="C31" s="178"/>
      <c r="D31" s="138"/>
      <c r="E31" s="138"/>
      <c r="F31" s="138"/>
      <c r="G31" s="111"/>
      <c r="H31" s="111"/>
      <c r="I31" s="111"/>
      <c r="J31" s="111"/>
      <c r="K31" s="111"/>
      <c r="L31" s="277" t="str">
        <f t="shared" si="7"/>
        <v/>
      </c>
      <c r="M31" s="285" t="str">
        <f t="shared" si="8"/>
        <v/>
      </c>
      <c r="N31" s="133"/>
      <c r="O31" s="133"/>
      <c r="P31" s="136"/>
      <c r="Q31" s="136"/>
      <c r="R31" s="137"/>
      <c r="S31" s="173"/>
      <c r="T31" s="91"/>
      <c r="U31" s="112" t="str">
        <f t="shared" si="9"/>
        <v/>
      </c>
      <c r="V31" s="92"/>
      <c r="W31" s="115" t="b">
        <f t="shared" si="10"/>
        <v>0</v>
      </c>
      <c r="X31" s="115" t="b">
        <f t="shared" si="11"/>
        <v>0</v>
      </c>
      <c r="Y31" s="121" t="b">
        <f t="shared" si="12"/>
        <v>0</v>
      </c>
      <c r="Z31" s="123" t="b">
        <f t="shared" si="13"/>
        <v>0</v>
      </c>
      <c r="AA31" s="200"/>
    </row>
    <row r="32" spans="1:38" x14ac:dyDescent="0.25">
      <c r="A32" s="190"/>
      <c r="B32" s="205"/>
      <c r="C32" s="205"/>
      <c r="D32" s="206"/>
      <c r="E32" s="206"/>
      <c r="F32" s="206"/>
      <c r="G32" s="206"/>
      <c r="H32" s="206"/>
      <c r="I32" s="206"/>
      <c r="J32" s="206"/>
      <c r="K32" s="206"/>
      <c r="L32" s="206"/>
      <c r="M32" s="207"/>
      <c r="N32" s="207"/>
      <c r="O32" s="207"/>
      <c r="P32" s="208"/>
      <c r="Q32" s="208"/>
      <c r="R32" s="207"/>
      <c r="S32" s="190"/>
      <c r="T32" s="193"/>
      <c r="U32" s="206"/>
      <c r="V32" s="194"/>
      <c r="W32" s="193"/>
      <c r="X32" s="193"/>
      <c r="Y32" s="193"/>
      <c r="Z32" s="200"/>
      <c r="AA32" s="174"/>
    </row>
    <row r="33" spans="1:27" x14ac:dyDescent="0.25">
      <c r="A33" s="87"/>
      <c r="B33" s="405" t="s">
        <v>67</v>
      </c>
      <c r="C33" s="176" t="s">
        <v>161</v>
      </c>
      <c r="D33" s="94"/>
      <c r="E33" s="94"/>
      <c r="F33" s="94"/>
      <c r="G33" s="94"/>
      <c r="H33" s="94"/>
      <c r="I33" s="94"/>
      <c r="J33" s="94"/>
      <c r="K33" s="94"/>
      <c r="L33" s="275" t="str">
        <f t="shared" ref="L33:L40" si="14">+IF(U33="","",Z33)</f>
        <v/>
      </c>
      <c r="M33" s="283" t="str">
        <f t="shared" ref="M33:M40" si="15">+IF(L33="","",IF(L33=$AB$19,$AF$19,IF(L33=$AB$20,$AF$20,IF(L33=$AB$21,$AF$21))))</f>
        <v/>
      </c>
      <c r="N33" s="131"/>
      <c r="O33" s="131"/>
      <c r="P33" s="109"/>
      <c r="Q33" s="109"/>
      <c r="R33" s="134"/>
      <c r="S33" s="173"/>
      <c r="U33" s="107" t="str">
        <f t="shared" ref="U33:U40" si="16">+IF(COUNTA(D33:K33)=0,"",((COUNTIF(D33:K33,$AB$21)*1)+(COUNTIF(D33:K33,$AB$20)*2)+(COUNTIF(D33:K33,$AB$19)*3))/(COUNTIF(D33:K33,$AB$21)+(COUNTIF(D33:K33,$AB$20))+COUNTIF(D33:K33,$AB$19)))</f>
        <v/>
      </c>
      <c r="V33" s="92"/>
      <c r="W33" s="115" t="b">
        <f t="shared" ref="W33:W40" si="17">AND(U33&gt;=$AD$15,U33&lt;$AD$19)</f>
        <v>0</v>
      </c>
      <c r="X33" s="115" t="b">
        <f t="shared" ref="X33:X40" si="18">AND(U33&gt;=$AD$19,U33&lt;$AD$20)</f>
        <v>0</v>
      </c>
      <c r="Y33" s="121" t="b">
        <f t="shared" ref="Y33:Y40" si="19">AND(U33&gt;=$AD$20,U33&lt;=$AD$21)</f>
        <v>0</v>
      </c>
      <c r="Z33" s="123" t="b">
        <f t="shared" ref="Z33:Z40" si="20">+IF(W33=TRUE,$AB$21,IF(X33=TRUE,$AB$20,IF(Y33=TRUE,$AB$19)))</f>
        <v>0</v>
      </c>
      <c r="AA33" s="174"/>
    </row>
    <row r="34" spans="1:27" ht="15.75" customHeight="1" x14ac:dyDescent="0.25">
      <c r="A34" s="87"/>
      <c r="B34" s="406"/>
      <c r="C34" s="177" t="s">
        <v>160</v>
      </c>
      <c r="D34" s="95"/>
      <c r="E34" s="95"/>
      <c r="F34" s="95"/>
      <c r="G34" s="95"/>
      <c r="H34" s="95"/>
      <c r="I34" s="95"/>
      <c r="J34" s="95"/>
      <c r="K34" s="95"/>
      <c r="L34" s="276" t="str">
        <f t="shared" si="14"/>
        <v/>
      </c>
      <c r="M34" s="284" t="str">
        <f t="shared" si="15"/>
        <v/>
      </c>
      <c r="N34" s="132"/>
      <c r="O34" s="132"/>
      <c r="P34" s="110"/>
      <c r="Q34" s="110"/>
      <c r="R34" s="135"/>
      <c r="S34" s="173"/>
      <c r="U34" s="108" t="str">
        <f t="shared" si="16"/>
        <v/>
      </c>
      <c r="V34" s="92"/>
      <c r="W34" s="115" t="b">
        <f t="shared" si="17"/>
        <v>0</v>
      </c>
      <c r="X34" s="115" t="b">
        <f t="shared" si="18"/>
        <v>0</v>
      </c>
      <c r="Y34" s="121" t="b">
        <f t="shared" si="19"/>
        <v>0</v>
      </c>
      <c r="Z34" s="123" t="b">
        <f t="shared" si="20"/>
        <v>0</v>
      </c>
      <c r="AA34" s="174"/>
    </row>
    <row r="35" spans="1:27" x14ac:dyDescent="0.25">
      <c r="A35" s="87"/>
      <c r="B35" s="406"/>
      <c r="C35" s="177" t="s">
        <v>160</v>
      </c>
      <c r="D35" s="95"/>
      <c r="E35" s="95"/>
      <c r="F35" s="95"/>
      <c r="G35" s="95"/>
      <c r="H35" s="95"/>
      <c r="I35" s="95"/>
      <c r="J35" s="95"/>
      <c r="K35" s="95"/>
      <c r="L35" s="276" t="str">
        <f t="shared" si="14"/>
        <v/>
      </c>
      <c r="M35" s="284" t="str">
        <f t="shared" si="15"/>
        <v/>
      </c>
      <c r="N35" s="132"/>
      <c r="O35" s="132"/>
      <c r="P35" s="110"/>
      <c r="Q35" s="110"/>
      <c r="R35" s="135"/>
      <c r="S35" s="173"/>
      <c r="U35" s="108" t="str">
        <f t="shared" si="16"/>
        <v/>
      </c>
      <c r="V35" s="92"/>
      <c r="W35" s="115" t="b">
        <f t="shared" si="17"/>
        <v>0</v>
      </c>
      <c r="X35" s="115" t="b">
        <f t="shared" si="18"/>
        <v>0</v>
      </c>
      <c r="Y35" s="121" t="b">
        <f t="shared" si="19"/>
        <v>0</v>
      </c>
      <c r="Z35" s="123" t="b">
        <f t="shared" si="20"/>
        <v>0</v>
      </c>
      <c r="AA35" s="174"/>
    </row>
    <row r="36" spans="1:27" x14ac:dyDescent="0.25">
      <c r="A36" s="87"/>
      <c r="B36" s="406"/>
      <c r="C36" s="177" t="s">
        <v>160</v>
      </c>
      <c r="D36" s="95"/>
      <c r="E36" s="95"/>
      <c r="F36" s="95"/>
      <c r="G36" s="95"/>
      <c r="H36" s="95"/>
      <c r="I36" s="95"/>
      <c r="J36" s="95"/>
      <c r="K36" s="95"/>
      <c r="L36" s="276" t="str">
        <f t="shared" si="14"/>
        <v/>
      </c>
      <c r="M36" s="284" t="str">
        <f t="shared" si="15"/>
        <v/>
      </c>
      <c r="N36" s="132"/>
      <c r="O36" s="132"/>
      <c r="P36" s="110"/>
      <c r="Q36" s="110"/>
      <c r="R36" s="135"/>
      <c r="S36" s="173"/>
      <c r="U36" s="108" t="str">
        <f t="shared" si="16"/>
        <v/>
      </c>
      <c r="V36" s="92"/>
      <c r="W36" s="115" t="b">
        <f t="shared" si="17"/>
        <v>0</v>
      </c>
      <c r="X36" s="115" t="b">
        <f t="shared" si="18"/>
        <v>0</v>
      </c>
      <c r="Y36" s="121" t="b">
        <f t="shared" si="19"/>
        <v>0</v>
      </c>
      <c r="Z36" s="123" t="b">
        <f t="shared" si="20"/>
        <v>0</v>
      </c>
      <c r="AA36" s="174"/>
    </row>
    <row r="37" spans="1:27" ht="15.75" customHeight="1" x14ac:dyDescent="0.25">
      <c r="A37" s="87"/>
      <c r="B37" s="406"/>
      <c r="C37" s="177" t="s">
        <v>160</v>
      </c>
      <c r="D37" s="95"/>
      <c r="E37" s="95"/>
      <c r="F37" s="95"/>
      <c r="G37" s="95"/>
      <c r="H37" s="95"/>
      <c r="I37" s="95"/>
      <c r="J37" s="95"/>
      <c r="K37" s="95"/>
      <c r="L37" s="276" t="str">
        <f t="shared" si="14"/>
        <v/>
      </c>
      <c r="M37" s="284" t="str">
        <f t="shared" si="15"/>
        <v/>
      </c>
      <c r="N37" s="132"/>
      <c r="O37" s="132"/>
      <c r="P37" s="110"/>
      <c r="Q37" s="110"/>
      <c r="R37" s="135"/>
      <c r="S37" s="173"/>
      <c r="U37" s="108" t="str">
        <f t="shared" si="16"/>
        <v/>
      </c>
      <c r="V37" s="92"/>
      <c r="W37" s="115" t="b">
        <f t="shared" si="17"/>
        <v>0</v>
      </c>
      <c r="X37" s="115" t="b">
        <f t="shared" si="18"/>
        <v>0</v>
      </c>
      <c r="Y37" s="121" t="b">
        <f t="shared" si="19"/>
        <v>0</v>
      </c>
      <c r="Z37" s="123" t="b">
        <f t="shared" si="20"/>
        <v>0</v>
      </c>
      <c r="AA37" s="174"/>
    </row>
    <row r="38" spans="1:27" x14ac:dyDescent="0.25">
      <c r="A38" s="87"/>
      <c r="B38" s="406"/>
      <c r="C38" s="177" t="s">
        <v>162</v>
      </c>
      <c r="D38" s="95"/>
      <c r="E38" s="95"/>
      <c r="F38" s="95"/>
      <c r="G38" s="95"/>
      <c r="H38" s="95"/>
      <c r="I38" s="95"/>
      <c r="J38" s="95"/>
      <c r="K38" s="95"/>
      <c r="L38" s="276" t="str">
        <f t="shared" si="14"/>
        <v/>
      </c>
      <c r="M38" s="284" t="str">
        <f t="shared" si="15"/>
        <v/>
      </c>
      <c r="N38" s="132"/>
      <c r="O38" s="132"/>
      <c r="P38" s="110"/>
      <c r="Q38" s="110"/>
      <c r="R38" s="135"/>
      <c r="S38" s="173"/>
      <c r="U38" s="108" t="str">
        <f t="shared" si="16"/>
        <v/>
      </c>
      <c r="V38" s="92"/>
      <c r="W38" s="115" t="b">
        <f t="shared" si="17"/>
        <v>0</v>
      </c>
      <c r="X38" s="115" t="b">
        <f t="shared" si="18"/>
        <v>0</v>
      </c>
      <c r="Y38" s="121" t="b">
        <f t="shared" si="19"/>
        <v>0</v>
      </c>
      <c r="Z38" s="123" t="b">
        <f t="shared" si="20"/>
        <v>0</v>
      </c>
      <c r="AA38" s="174"/>
    </row>
    <row r="39" spans="1:27" x14ac:dyDescent="0.25">
      <c r="A39" s="87"/>
      <c r="B39" s="406"/>
      <c r="C39" s="177" t="s">
        <v>148</v>
      </c>
      <c r="D39" s="95"/>
      <c r="E39" s="95"/>
      <c r="F39" s="95"/>
      <c r="G39" s="95"/>
      <c r="H39" s="95"/>
      <c r="I39" s="95"/>
      <c r="J39" s="95"/>
      <c r="K39" s="95"/>
      <c r="L39" s="276" t="str">
        <f t="shared" si="14"/>
        <v/>
      </c>
      <c r="M39" s="284" t="str">
        <f t="shared" si="15"/>
        <v/>
      </c>
      <c r="N39" s="132"/>
      <c r="O39" s="132"/>
      <c r="P39" s="110"/>
      <c r="Q39" s="110"/>
      <c r="R39" s="135"/>
      <c r="S39" s="173"/>
      <c r="U39" s="108" t="str">
        <f t="shared" si="16"/>
        <v/>
      </c>
      <c r="V39" s="92"/>
      <c r="W39" s="115" t="b">
        <f t="shared" si="17"/>
        <v>0</v>
      </c>
      <c r="X39" s="115" t="b">
        <f t="shared" si="18"/>
        <v>0</v>
      </c>
      <c r="Y39" s="121" t="b">
        <f t="shared" si="19"/>
        <v>0</v>
      </c>
      <c r="Z39" s="123" t="b">
        <f t="shared" si="20"/>
        <v>0</v>
      </c>
      <c r="AA39" s="174"/>
    </row>
    <row r="40" spans="1:27" s="193" customFormat="1" x14ac:dyDescent="0.25">
      <c r="A40" s="87"/>
      <c r="B40" s="407"/>
      <c r="C40" s="178"/>
      <c r="D40" s="111"/>
      <c r="E40" s="111"/>
      <c r="F40" s="111"/>
      <c r="G40" s="111"/>
      <c r="H40" s="111"/>
      <c r="I40" s="111"/>
      <c r="J40" s="111"/>
      <c r="K40" s="111"/>
      <c r="L40" s="277" t="str">
        <f t="shared" si="14"/>
        <v/>
      </c>
      <c r="M40" s="285" t="str">
        <f t="shared" si="15"/>
        <v/>
      </c>
      <c r="N40" s="133"/>
      <c r="O40" s="133"/>
      <c r="P40" s="136"/>
      <c r="Q40" s="136"/>
      <c r="R40" s="137"/>
      <c r="S40" s="173"/>
      <c r="T40" s="91"/>
      <c r="U40" s="112" t="str">
        <f t="shared" si="16"/>
        <v/>
      </c>
      <c r="V40" s="92"/>
      <c r="W40" s="115" t="b">
        <f t="shared" si="17"/>
        <v>0</v>
      </c>
      <c r="X40" s="115" t="b">
        <f t="shared" si="18"/>
        <v>0</v>
      </c>
      <c r="Y40" s="121" t="b">
        <f t="shared" si="19"/>
        <v>0</v>
      </c>
      <c r="Z40" s="123" t="b">
        <f t="shared" si="20"/>
        <v>0</v>
      </c>
      <c r="AA40" s="200"/>
    </row>
    <row r="41" spans="1:27" x14ac:dyDescent="0.25">
      <c r="A41" s="190"/>
      <c r="B41" s="205"/>
      <c r="C41" s="205"/>
      <c r="D41" s="206"/>
      <c r="E41" s="206"/>
      <c r="F41" s="206"/>
      <c r="G41" s="206"/>
      <c r="H41" s="206"/>
      <c r="I41" s="206"/>
      <c r="J41" s="206"/>
      <c r="K41" s="206"/>
      <c r="L41" s="206"/>
      <c r="M41" s="207"/>
      <c r="N41" s="207"/>
      <c r="O41" s="207"/>
      <c r="P41" s="208"/>
      <c r="Q41" s="208"/>
      <c r="R41" s="207"/>
      <c r="S41" s="190"/>
      <c r="T41" s="193"/>
      <c r="U41" s="206"/>
      <c r="V41" s="194"/>
      <c r="W41" s="193"/>
      <c r="X41" s="193"/>
      <c r="Y41" s="193"/>
      <c r="Z41" s="200"/>
      <c r="AA41" s="174"/>
    </row>
    <row r="42" spans="1:27" ht="24" x14ac:dyDescent="0.25">
      <c r="A42" s="87"/>
      <c r="B42" s="405" t="s">
        <v>66</v>
      </c>
      <c r="C42" s="176" t="s">
        <v>161</v>
      </c>
      <c r="D42" s="94" t="s">
        <v>53</v>
      </c>
      <c r="E42" s="94" t="s">
        <v>53</v>
      </c>
      <c r="F42" s="94"/>
      <c r="G42" s="94" t="s">
        <v>53</v>
      </c>
      <c r="H42" s="94"/>
      <c r="I42" s="94"/>
      <c r="J42" s="94"/>
      <c r="K42" s="94"/>
      <c r="L42" s="275" t="str">
        <f t="shared" ref="L42:L49" si="21">+IF(U42="","",Z42)</f>
        <v>Alto</v>
      </c>
      <c r="M42" s="283" t="str">
        <f t="shared" ref="M42:M49" si="22">+IF(L42="","",IF(L42=$AB$19,$AF$19,IF(L42=$AB$20,$AF$20,IF(L42=$AB$21,$AF$21))))</f>
        <v>Sí requiere acción.</v>
      </c>
      <c r="N42" s="132" t="s">
        <v>137</v>
      </c>
      <c r="O42" s="132" t="s">
        <v>138</v>
      </c>
      <c r="P42" s="109">
        <v>44019</v>
      </c>
      <c r="Q42" s="109">
        <v>44019</v>
      </c>
      <c r="R42" s="134" t="s">
        <v>153</v>
      </c>
      <c r="S42" s="173"/>
      <c r="U42" s="107">
        <f t="shared" ref="U42:U49" si="23">+IF(COUNTA(D42:K42)=0,"",((COUNTIF(D42:K42,$AB$21)*1)+(COUNTIF(D42:K42,$AB$20)*2)+(COUNTIF(D42:K42,$AB$19)*3))/(COUNTIF(D42:K42,$AB$21)+(COUNTIF(D42:K42,$AB$20))+COUNTIF(D42:K42,$AB$19)))</f>
        <v>3</v>
      </c>
      <c r="V42" s="92"/>
      <c r="W42" s="115" t="b">
        <f t="shared" ref="W42:W49" si="24">AND(U42&gt;=$AD$15,U42&lt;$AD$19)</f>
        <v>0</v>
      </c>
      <c r="X42" s="115" t="b">
        <f t="shared" ref="X42:X49" si="25">AND(U42&gt;=$AD$19,U42&lt;$AD$20)</f>
        <v>0</v>
      </c>
      <c r="Y42" s="121" t="b">
        <f t="shared" ref="Y42:Y49" si="26">AND(U42&gt;=$AD$20,U42&lt;=$AD$21)</f>
        <v>1</v>
      </c>
      <c r="Z42" s="123" t="str">
        <f t="shared" ref="Z42:Z49" si="27">+IF(W42=TRUE,$AB$21,IF(X42=TRUE,$AB$20,IF(Y42=TRUE,$AB$19)))</f>
        <v>Alto</v>
      </c>
      <c r="AA42" s="174"/>
    </row>
    <row r="43" spans="1:27" ht="24" x14ac:dyDescent="0.25">
      <c r="A43" s="87"/>
      <c r="B43" s="406"/>
      <c r="C43" s="177" t="s">
        <v>160</v>
      </c>
      <c r="D43" s="95" t="s">
        <v>53</v>
      </c>
      <c r="E43" s="95" t="s">
        <v>53</v>
      </c>
      <c r="F43" s="95"/>
      <c r="G43" s="95" t="s">
        <v>53</v>
      </c>
      <c r="H43" s="95"/>
      <c r="I43" s="95"/>
      <c r="J43" s="95"/>
      <c r="K43" s="95"/>
      <c r="L43" s="276" t="str">
        <f t="shared" si="21"/>
        <v>Alto</v>
      </c>
      <c r="M43" s="284" t="str">
        <f t="shared" si="22"/>
        <v>Sí requiere acción.</v>
      </c>
      <c r="N43" s="132" t="s">
        <v>137</v>
      </c>
      <c r="O43" s="132" t="s">
        <v>138</v>
      </c>
      <c r="P43" s="109">
        <v>44019</v>
      </c>
      <c r="Q43" s="109">
        <v>44019</v>
      </c>
      <c r="R43" s="134" t="s">
        <v>153</v>
      </c>
      <c r="S43" s="173"/>
      <c r="U43" s="108">
        <f t="shared" si="23"/>
        <v>3</v>
      </c>
      <c r="V43" s="92"/>
      <c r="W43" s="115" t="b">
        <f t="shared" si="24"/>
        <v>0</v>
      </c>
      <c r="X43" s="115" t="b">
        <f t="shared" si="25"/>
        <v>0</v>
      </c>
      <c r="Y43" s="121" t="b">
        <f t="shared" si="26"/>
        <v>1</v>
      </c>
      <c r="Z43" s="123" t="str">
        <f t="shared" si="27"/>
        <v>Alto</v>
      </c>
      <c r="AA43" s="174"/>
    </row>
    <row r="44" spans="1:27" x14ac:dyDescent="0.25">
      <c r="A44" s="87"/>
      <c r="B44" s="406"/>
      <c r="C44" s="177" t="s">
        <v>160</v>
      </c>
      <c r="D44" s="95"/>
      <c r="E44" s="95"/>
      <c r="F44" s="95"/>
      <c r="G44" s="95"/>
      <c r="H44" s="95"/>
      <c r="I44" s="95"/>
      <c r="J44" s="95"/>
      <c r="K44" s="95"/>
      <c r="L44" s="276" t="str">
        <f t="shared" si="21"/>
        <v/>
      </c>
      <c r="M44" s="284" t="str">
        <f t="shared" si="22"/>
        <v/>
      </c>
      <c r="N44" s="132"/>
      <c r="O44" s="132"/>
      <c r="P44" s="110"/>
      <c r="Q44" s="110"/>
      <c r="R44" s="135"/>
      <c r="S44" s="173"/>
      <c r="U44" s="108" t="str">
        <f t="shared" si="23"/>
        <v/>
      </c>
      <c r="V44" s="92"/>
      <c r="W44" s="115" t="b">
        <f t="shared" si="24"/>
        <v>0</v>
      </c>
      <c r="X44" s="115" t="b">
        <f t="shared" si="25"/>
        <v>0</v>
      </c>
      <c r="Y44" s="121" t="b">
        <f t="shared" si="26"/>
        <v>0</v>
      </c>
      <c r="Z44" s="123" t="b">
        <f t="shared" si="27"/>
        <v>0</v>
      </c>
      <c r="AA44" s="174"/>
    </row>
    <row r="45" spans="1:27" ht="24" x14ac:dyDescent="0.25">
      <c r="A45" s="87"/>
      <c r="B45" s="406"/>
      <c r="C45" s="177" t="s">
        <v>160</v>
      </c>
      <c r="D45" s="95" t="s">
        <v>53</v>
      </c>
      <c r="E45" s="95" t="s">
        <v>53</v>
      </c>
      <c r="F45" s="95"/>
      <c r="G45" s="95" t="s">
        <v>53</v>
      </c>
      <c r="H45" s="95"/>
      <c r="I45" s="95"/>
      <c r="J45" s="95"/>
      <c r="K45" s="95"/>
      <c r="L45" s="276" t="str">
        <f t="shared" si="21"/>
        <v>Alto</v>
      </c>
      <c r="M45" s="284" t="str">
        <f t="shared" si="22"/>
        <v>Sí requiere acción.</v>
      </c>
      <c r="N45" s="132" t="s">
        <v>137</v>
      </c>
      <c r="O45" s="132" t="s">
        <v>138</v>
      </c>
      <c r="P45" s="109">
        <v>44019</v>
      </c>
      <c r="Q45" s="109">
        <v>44019</v>
      </c>
      <c r="R45" s="134" t="s">
        <v>153</v>
      </c>
      <c r="S45" s="173"/>
      <c r="U45" s="108">
        <f t="shared" si="23"/>
        <v>3</v>
      </c>
      <c r="V45" s="92"/>
      <c r="W45" s="115" t="b">
        <f t="shared" si="24"/>
        <v>0</v>
      </c>
      <c r="X45" s="115" t="b">
        <f t="shared" si="25"/>
        <v>0</v>
      </c>
      <c r="Y45" s="121" t="b">
        <f t="shared" si="26"/>
        <v>1</v>
      </c>
      <c r="Z45" s="123" t="str">
        <f t="shared" si="27"/>
        <v>Alto</v>
      </c>
      <c r="AA45" s="174"/>
    </row>
    <row r="46" spans="1:27" x14ac:dyDescent="0.25">
      <c r="A46" s="87"/>
      <c r="B46" s="406"/>
      <c r="C46" s="177" t="s">
        <v>160</v>
      </c>
      <c r="D46" s="95"/>
      <c r="E46" s="95"/>
      <c r="F46" s="95"/>
      <c r="G46" s="95"/>
      <c r="H46" s="95"/>
      <c r="I46" s="95"/>
      <c r="J46" s="95"/>
      <c r="K46" s="95"/>
      <c r="L46" s="276" t="str">
        <f t="shared" si="21"/>
        <v/>
      </c>
      <c r="M46" s="284" t="str">
        <f t="shared" si="22"/>
        <v/>
      </c>
      <c r="N46" s="132"/>
      <c r="O46" s="132"/>
      <c r="P46" s="110"/>
      <c r="Q46" s="110"/>
      <c r="R46" s="135"/>
      <c r="S46" s="173"/>
      <c r="U46" s="108" t="str">
        <f t="shared" si="23"/>
        <v/>
      </c>
      <c r="V46" s="92"/>
      <c r="W46" s="115" t="b">
        <f t="shared" si="24"/>
        <v>0</v>
      </c>
      <c r="X46" s="115" t="b">
        <f t="shared" si="25"/>
        <v>0</v>
      </c>
      <c r="Y46" s="121" t="b">
        <f t="shared" si="26"/>
        <v>0</v>
      </c>
      <c r="Z46" s="123" t="b">
        <f t="shared" si="27"/>
        <v>0</v>
      </c>
      <c r="AA46" s="174"/>
    </row>
    <row r="47" spans="1:27" ht="24" x14ac:dyDescent="0.25">
      <c r="A47" s="87"/>
      <c r="B47" s="406"/>
      <c r="C47" s="177" t="s">
        <v>162</v>
      </c>
      <c r="D47" s="95" t="s">
        <v>53</v>
      </c>
      <c r="E47" s="95" t="s">
        <v>53</v>
      </c>
      <c r="F47" s="95"/>
      <c r="G47" s="95" t="s">
        <v>53</v>
      </c>
      <c r="H47" s="95"/>
      <c r="I47" s="95"/>
      <c r="J47" s="95"/>
      <c r="K47" s="95"/>
      <c r="L47" s="276" t="str">
        <f t="shared" si="21"/>
        <v>Alto</v>
      </c>
      <c r="M47" s="284" t="str">
        <f t="shared" si="22"/>
        <v>Sí requiere acción.</v>
      </c>
      <c r="N47" s="132" t="s">
        <v>137</v>
      </c>
      <c r="O47" s="132" t="s">
        <v>138</v>
      </c>
      <c r="P47" s="109">
        <v>44019</v>
      </c>
      <c r="Q47" s="109">
        <v>44019</v>
      </c>
      <c r="R47" s="134" t="s">
        <v>153</v>
      </c>
      <c r="S47" s="173"/>
      <c r="U47" s="108">
        <f t="shared" si="23"/>
        <v>3</v>
      </c>
      <c r="V47" s="92"/>
      <c r="W47" s="115" t="b">
        <f t="shared" si="24"/>
        <v>0</v>
      </c>
      <c r="X47" s="115" t="b">
        <f t="shared" si="25"/>
        <v>0</v>
      </c>
      <c r="Y47" s="121" t="b">
        <f t="shared" si="26"/>
        <v>1</v>
      </c>
      <c r="Z47" s="123" t="str">
        <f t="shared" si="27"/>
        <v>Alto</v>
      </c>
      <c r="AA47" s="174"/>
    </row>
    <row r="48" spans="1:27" x14ac:dyDescent="0.25">
      <c r="A48" s="87"/>
      <c r="B48" s="406"/>
      <c r="C48" s="177" t="s">
        <v>148</v>
      </c>
      <c r="D48" s="95"/>
      <c r="E48" s="95"/>
      <c r="F48" s="95"/>
      <c r="G48" s="95"/>
      <c r="H48" s="95"/>
      <c r="I48" s="95"/>
      <c r="J48" s="95"/>
      <c r="K48" s="95"/>
      <c r="L48" s="276" t="str">
        <f t="shared" si="21"/>
        <v/>
      </c>
      <c r="M48" s="284" t="str">
        <f t="shared" si="22"/>
        <v/>
      </c>
      <c r="N48" s="132"/>
      <c r="O48" s="132"/>
      <c r="P48" s="110"/>
      <c r="Q48" s="110"/>
      <c r="R48" s="135"/>
      <c r="S48" s="173"/>
      <c r="U48" s="108" t="str">
        <f t="shared" si="23"/>
        <v/>
      </c>
      <c r="V48" s="92"/>
      <c r="W48" s="115" t="b">
        <f t="shared" si="24"/>
        <v>0</v>
      </c>
      <c r="X48" s="115" t="b">
        <f t="shared" si="25"/>
        <v>0</v>
      </c>
      <c r="Y48" s="121" t="b">
        <f t="shared" si="26"/>
        <v>0</v>
      </c>
      <c r="Z48" s="123" t="b">
        <f t="shared" si="27"/>
        <v>0</v>
      </c>
      <c r="AA48" s="174"/>
    </row>
    <row r="49" spans="1:33" s="193" customFormat="1" x14ac:dyDescent="0.25">
      <c r="A49" s="87"/>
      <c r="B49" s="407"/>
      <c r="C49" s="178"/>
      <c r="D49" s="111"/>
      <c r="E49" s="111"/>
      <c r="F49" s="111"/>
      <c r="G49" s="111"/>
      <c r="H49" s="111"/>
      <c r="I49" s="111"/>
      <c r="J49" s="111"/>
      <c r="K49" s="111"/>
      <c r="L49" s="277" t="str">
        <f t="shared" si="21"/>
        <v/>
      </c>
      <c r="M49" s="285" t="str">
        <f t="shared" si="22"/>
        <v/>
      </c>
      <c r="N49" s="133"/>
      <c r="O49" s="133"/>
      <c r="P49" s="136"/>
      <c r="Q49" s="136"/>
      <c r="R49" s="137"/>
      <c r="S49" s="173"/>
      <c r="T49" s="91"/>
      <c r="U49" s="112" t="str">
        <f t="shared" si="23"/>
        <v/>
      </c>
      <c r="V49" s="92"/>
      <c r="W49" s="115" t="b">
        <f t="shared" si="24"/>
        <v>0</v>
      </c>
      <c r="X49" s="115" t="b">
        <f t="shared" si="25"/>
        <v>0</v>
      </c>
      <c r="Y49" s="121" t="b">
        <f t="shared" si="26"/>
        <v>0</v>
      </c>
      <c r="Z49" s="123" t="b">
        <f t="shared" si="27"/>
        <v>0</v>
      </c>
      <c r="AA49" s="200"/>
    </row>
    <row r="50" spans="1:33" x14ac:dyDescent="0.25">
      <c r="A50" s="190"/>
      <c r="B50" s="205"/>
      <c r="C50" s="205"/>
      <c r="D50" s="206"/>
      <c r="E50" s="206"/>
      <c r="F50" s="206"/>
      <c r="G50" s="206"/>
      <c r="H50" s="206"/>
      <c r="I50" s="206"/>
      <c r="J50" s="206"/>
      <c r="K50" s="206"/>
      <c r="L50" s="206"/>
      <c r="M50" s="207"/>
      <c r="N50" s="207"/>
      <c r="O50" s="207"/>
      <c r="P50" s="208"/>
      <c r="Q50" s="208"/>
      <c r="R50" s="207"/>
      <c r="S50" s="190"/>
      <c r="T50" s="193"/>
      <c r="U50" s="206"/>
      <c r="V50" s="194"/>
      <c r="W50" s="193"/>
      <c r="X50" s="193"/>
      <c r="Y50" s="193"/>
      <c r="Z50" s="200"/>
      <c r="AA50" s="174"/>
    </row>
    <row r="51" spans="1:33" x14ac:dyDescent="0.25">
      <c r="A51" s="87"/>
      <c r="B51" s="405" t="s">
        <v>122</v>
      </c>
      <c r="C51" s="176" t="s">
        <v>161</v>
      </c>
      <c r="D51" s="94"/>
      <c r="E51" s="94"/>
      <c r="F51" s="94"/>
      <c r="G51" s="94"/>
      <c r="H51" s="94"/>
      <c r="I51" s="94"/>
      <c r="J51" s="94"/>
      <c r="K51" s="94"/>
      <c r="L51" s="275" t="str">
        <f t="shared" ref="L51:L58" si="28">+IF(U51="","",Z51)</f>
        <v/>
      </c>
      <c r="M51" s="283" t="str">
        <f t="shared" ref="M51:M58" si="29">+IF(L51="","",IF(L51=$AB$19,$AF$19,IF(L51=$AB$20,$AF$20,IF(L51=$AB$21,$AF$21))))</f>
        <v/>
      </c>
      <c r="N51" s="131"/>
      <c r="O51" s="131"/>
      <c r="P51" s="109"/>
      <c r="Q51" s="109"/>
      <c r="R51" s="134"/>
      <c r="S51" s="173"/>
      <c r="U51" s="107" t="str">
        <f t="shared" ref="U51:U58" si="30">+IF(COUNTA(D51:K51)=0,"",((COUNTIF(D51:K51,$AB$21)*1)+(COUNTIF(D51:K51,$AB$20)*2)+(COUNTIF(D51:K51,$AB$19)*3))/(COUNTIF(D51:K51,$AB$21)+(COUNTIF(D51:K51,$AB$20))+COUNTIF(D51:K51,$AB$19)))</f>
        <v/>
      </c>
      <c r="V51" s="92"/>
      <c r="W51" s="115" t="b">
        <f t="shared" ref="W51:W58" si="31">AND(U51&gt;=$AD$15,U51&lt;$AD$19)</f>
        <v>0</v>
      </c>
      <c r="X51" s="115" t="b">
        <f t="shared" ref="X51:X58" si="32">AND(U51&gt;=$AD$19,U51&lt;$AD$20)</f>
        <v>0</v>
      </c>
      <c r="Y51" s="121" t="b">
        <f t="shared" ref="Y51:Y58" si="33">AND(U51&gt;=$AD$20,U51&lt;=$AD$21)</f>
        <v>0</v>
      </c>
      <c r="Z51" s="123" t="b">
        <f t="shared" ref="Z51:Z58" si="34">+IF(W51=TRUE,$AB$21,IF(X51=TRUE,$AB$20,IF(Y51=TRUE,$AB$19)))</f>
        <v>0</v>
      </c>
      <c r="AA51" s="174"/>
    </row>
    <row r="52" spans="1:33" x14ac:dyDescent="0.25">
      <c r="A52" s="87"/>
      <c r="B52" s="406"/>
      <c r="C52" s="177" t="s">
        <v>160</v>
      </c>
      <c r="D52" s="95"/>
      <c r="E52" s="95"/>
      <c r="F52" s="95"/>
      <c r="G52" s="95"/>
      <c r="H52" s="95"/>
      <c r="I52" s="95"/>
      <c r="J52" s="95"/>
      <c r="K52" s="95"/>
      <c r="L52" s="276" t="str">
        <f t="shared" si="28"/>
        <v/>
      </c>
      <c r="M52" s="284" t="str">
        <f t="shared" si="29"/>
        <v/>
      </c>
      <c r="N52" s="132"/>
      <c r="O52" s="132"/>
      <c r="P52" s="110"/>
      <c r="Q52" s="110"/>
      <c r="R52" s="135"/>
      <c r="S52" s="173"/>
      <c r="U52" s="108" t="str">
        <f t="shared" si="30"/>
        <v/>
      </c>
      <c r="V52" s="92"/>
      <c r="W52" s="115" t="b">
        <f t="shared" si="31"/>
        <v>0</v>
      </c>
      <c r="X52" s="115" t="b">
        <f t="shared" si="32"/>
        <v>0</v>
      </c>
      <c r="Y52" s="121" t="b">
        <f t="shared" si="33"/>
        <v>0</v>
      </c>
      <c r="Z52" s="123" t="b">
        <f t="shared" si="34"/>
        <v>0</v>
      </c>
      <c r="AA52" s="174"/>
    </row>
    <row r="53" spans="1:33" x14ac:dyDescent="0.25">
      <c r="A53" s="87"/>
      <c r="B53" s="406"/>
      <c r="C53" s="177" t="s">
        <v>160</v>
      </c>
      <c r="D53" s="95"/>
      <c r="E53" s="95"/>
      <c r="F53" s="95"/>
      <c r="G53" s="95"/>
      <c r="H53" s="95"/>
      <c r="I53" s="95"/>
      <c r="J53" s="95"/>
      <c r="K53" s="95"/>
      <c r="L53" s="276" t="str">
        <f t="shared" si="28"/>
        <v/>
      </c>
      <c r="M53" s="284" t="str">
        <f t="shared" si="29"/>
        <v/>
      </c>
      <c r="N53" s="132"/>
      <c r="O53" s="132"/>
      <c r="P53" s="110"/>
      <c r="Q53" s="110"/>
      <c r="R53" s="135"/>
      <c r="S53" s="173"/>
      <c r="U53" s="108" t="str">
        <f t="shared" si="30"/>
        <v/>
      </c>
      <c r="V53" s="92"/>
      <c r="W53" s="115" t="b">
        <f t="shared" si="31"/>
        <v>0</v>
      </c>
      <c r="X53" s="115" t="b">
        <f t="shared" si="32"/>
        <v>0</v>
      </c>
      <c r="Y53" s="121" t="b">
        <f t="shared" si="33"/>
        <v>0</v>
      </c>
      <c r="Z53" s="123" t="b">
        <f t="shared" si="34"/>
        <v>0</v>
      </c>
      <c r="AA53" s="174"/>
    </row>
    <row r="54" spans="1:33" x14ac:dyDescent="0.25">
      <c r="A54" s="87"/>
      <c r="B54" s="406"/>
      <c r="C54" s="177" t="s">
        <v>160</v>
      </c>
      <c r="D54" s="95"/>
      <c r="E54" s="95"/>
      <c r="F54" s="95"/>
      <c r="G54" s="95"/>
      <c r="H54" s="95"/>
      <c r="I54" s="95"/>
      <c r="J54" s="95"/>
      <c r="K54" s="95"/>
      <c r="L54" s="276" t="str">
        <f t="shared" si="28"/>
        <v/>
      </c>
      <c r="M54" s="284" t="str">
        <f t="shared" si="29"/>
        <v/>
      </c>
      <c r="N54" s="132"/>
      <c r="O54" s="132"/>
      <c r="P54" s="110"/>
      <c r="Q54" s="110"/>
      <c r="R54" s="135"/>
      <c r="S54" s="173"/>
      <c r="U54" s="108" t="str">
        <f t="shared" si="30"/>
        <v/>
      </c>
      <c r="V54" s="92"/>
      <c r="W54" s="115" t="b">
        <f t="shared" si="31"/>
        <v>0</v>
      </c>
      <c r="X54" s="115" t="b">
        <f t="shared" si="32"/>
        <v>0</v>
      </c>
      <c r="Y54" s="121" t="b">
        <f t="shared" si="33"/>
        <v>0</v>
      </c>
      <c r="Z54" s="123" t="b">
        <f t="shared" si="34"/>
        <v>0</v>
      </c>
      <c r="AA54" s="174"/>
    </row>
    <row r="55" spans="1:33" x14ac:dyDescent="0.25">
      <c r="A55" s="87"/>
      <c r="B55" s="406"/>
      <c r="C55" s="177" t="s">
        <v>160</v>
      </c>
      <c r="D55" s="95"/>
      <c r="E55" s="95"/>
      <c r="F55" s="95"/>
      <c r="G55" s="95"/>
      <c r="H55" s="95"/>
      <c r="I55" s="95"/>
      <c r="J55" s="95"/>
      <c r="K55" s="95"/>
      <c r="L55" s="276" t="str">
        <f t="shared" si="28"/>
        <v/>
      </c>
      <c r="M55" s="284" t="str">
        <f t="shared" si="29"/>
        <v/>
      </c>
      <c r="N55" s="132"/>
      <c r="O55" s="132"/>
      <c r="P55" s="110"/>
      <c r="Q55" s="110"/>
      <c r="R55" s="135"/>
      <c r="S55" s="173"/>
      <c r="U55" s="108" t="str">
        <f t="shared" si="30"/>
        <v/>
      </c>
      <c r="V55" s="92"/>
      <c r="W55" s="115" t="b">
        <f t="shared" si="31"/>
        <v>0</v>
      </c>
      <c r="X55" s="115" t="b">
        <f t="shared" si="32"/>
        <v>0</v>
      </c>
      <c r="Y55" s="121" t="b">
        <f t="shared" si="33"/>
        <v>0</v>
      </c>
      <c r="Z55" s="123" t="b">
        <f t="shared" si="34"/>
        <v>0</v>
      </c>
      <c r="AA55" s="174"/>
    </row>
    <row r="56" spans="1:33" x14ac:dyDescent="0.25">
      <c r="A56" s="87"/>
      <c r="B56" s="406"/>
      <c r="C56" s="177" t="s">
        <v>162</v>
      </c>
      <c r="D56" s="95"/>
      <c r="E56" s="95"/>
      <c r="F56" s="95"/>
      <c r="G56" s="95"/>
      <c r="H56" s="95"/>
      <c r="I56" s="95"/>
      <c r="J56" s="95"/>
      <c r="K56" s="95"/>
      <c r="L56" s="276" t="str">
        <f t="shared" si="28"/>
        <v/>
      </c>
      <c r="M56" s="284" t="str">
        <f t="shared" si="29"/>
        <v/>
      </c>
      <c r="N56" s="132"/>
      <c r="O56" s="132"/>
      <c r="P56" s="110"/>
      <c r="Q56" s="110"/>
      <c r="R56" s="135"/>
      <c r="S56" s="173"/>
      <c r="U56" s="108" t="str">
        <f t="shared" si="30"/>
        <v/>
      </c>
      <c r="V56" s="92"/>
      <c r="W56" s="115" t="b">
        <f t="shared" si="31"/>
        <v>0</v>
      </c>
      <c r="X56" s="115" t="b">
        <f t="shared" si="32"/>
        <v>0</v>
      </c>
      <c r="Y56" s="121" t="b">
        <f t="shared" si="33"/>
        <v>0</v>
      </c>
      <c r="Z56" s="123" t="b">
        <f t="shared" si="34"/>
        <v>0</v>
      </c>
      <c r="AA56" s="174"/>
    </row>
    <row r="57" spans="1:33" x14ac:dyDescent="0.25">
      <c r="A57" s="87"/>
      <c r="B57" s="406"/>
      <c r="C57" s="177" t="s">
        <v>148</v>
      </c>
      <c r="D57" s="95"/>
      <c r="E57" s="95"/>
      <c r="F57" s="95"/>
      <c r="G57" s="95"/>
      <c r="H57" s="95"/>
      <c r="I57" s="95"/>
      <c r="J57" s="95"/>
      <c r="K57" s="95"/>
      <c r="L57" s="276" t="str">
        <f t="shared" si="28"/>
        <v/>
      </c>
      <c r="M57" s="284" t="str">
        <f t="shared" si="29"/>
        <v/>
      </c>
      <c r="N57" s="132"/>
      <c r="O57" s="132"/>
      <c r="P57" s="110"/>
      <c r="Q57" s="110"/>
      <c r="R57" s="135"/>
      <c r="S57" s="173"/>
      <c r="U57" s="108" t="str">
        <f t="shared" si="30"/>
        <v/>
      </c>
      <c r="V57" s="92"/>
      <c r="W57" s="115" t="b">
        <f t="shared" si="31"/>
        <v>0</v>
      </c>
      <c r="X57" s="115" t="b">
        <f t="shared" si="32"/>
        <v>0</v>
      </c>
      <c r="Y57" s="121" t="b">
        <f t="shared" si="33"/>
        <v>0</v>
      </c>
      <c r="Z57" s="123" t="b">
        <f t="shared" si="34"/>
        <v>0</v>
      </c>
      <c r="AA57" s="174"/>
    </row>
    <row r="58" spans="1:33" s="40" customFormat="1" x14ac:dyDescent="0.25">
      <c r="A58" s="87"/>
      <c r="B58" s="407"/>
      <c r="C58" s="178"/>
      <c r="D58" s="111"/>
      <c r="E58" s="111"/>
      <c r="F58" s="111"/>
      <c r="G58" s="111"/>
      <c r="H58" s="111"/>
      <c r="I58" s="111"/>
      <c r="J58" s="111"/>
      <c r="K58" s="111"/>
      <c r="L58" s="277" t="str">
        <f t="shared" si="28"/>
        <v/>
      </c>
      <c r="M58" s="285" t="str">
        <f t="shared" si="29"/>
        <v/>
      </c>
      <c r="N58" s="133"/>
      <c r="O58" s="133"/>
      <c r="P58" s="136"/>
      <c r="Q58" s="136"/>
      <c r="R58" s="137"/>
      <c r="S58" s="173"/>
      <c r="T58" s="91"/>
      <c r="U58" s="112" t="str">
        <f t="shared" si="30"/>
        <v/>
      </c>
      <c r="V58" s="92"/>
      <c r="W58" s="115" t="b">
        <f t="shared" si="31"/>
        <v>0</v>
      </c>
      <c r="X58" s="115" t="b">
        <f t="shared" si="32"/>
        <v>0</v>
      </c>
      <c r="Y58" s="121" t="b">
        <f t="shared" si="33"/>
        <v>0</v>
      </c>
      <c r="Z58" s="123" t="b">
        <f t="shared" si="34"/>
        <v>0</v>
      </c>
      <c r="AA58" s="163"/>
    </row>
    <row r="59" spans="1:33" s="40" customFormat="1" ht="12.75" x14ac:dyDescent="0.25">
      <c r="A59" s="288"/>
      <c r="B59" s="302"/>
      <c r="C59" s="302"/>
      <c r="D59" s="286"/>
      <c r="E59" s="286"/>
      <c r="F59" s="286"/>
      <c r="G59" s="286"/>
      <c r="H59" s="286"/>
      <c r="I59" s="286"/>
      <c r="J59" s="286"/>
      <c r="K59" s="286"/>
      <c r="L59" s="286"/>
      <c r="M59" s="287"/>
      <c r="N59" s="289"/>
      <c r="O59" s="289"/>
      <c r="P59" s="290"/>
      <c r="Q59" s="290"/>
      <c r="R59" s="291"/>
      <c r="S59" s="171"/>
      <c r="T59" s="91"/>
      <c r="U59" s="163"/>
      <c r="V59" s="295"/>
      <c r="W59" s="296"/>
      <c r="X59" s="296"/>
      <c r="Y59" s="296"/>
      <c r="Z59" s="163"/>
      <c r="AA59" s="163"/>
    </row>
    <row r="60" spans="1:33" s="193" customFormat="1" ht="12.75" x14ac:dyDescent="0.25">
      <c r="A60" s="288"/>
      <c r="B60" s="303"/>
      <c r="C60" s="303"/>
      <c r="D60" s="286"/>
      <c r="E60" s="286"/>
      <c r="F60" s="286"/>
      <c r="G60" s="286"/>
      <c r="H60" s="286"/>
      <c r="I60" s="286"/>
      <c r="J60" s="286"/>
      <c r="K60" s="286"/>
      <c r="L60" s="286"/>
      <c r="M60" s="287"/>
      <c r="N60" s="289"/>
      <c r="O60" s="289"/>
      <c r="P60" s="290"/>
      <c r="Q60" s="290"/>
      <c r="R60" s="291"/>
      <c r="S60" s="171"/>
      <c r="T60" s="91"/>
      <c r="U60" s="163"/>
      <c r="V60" s="295"/>
      <c r="W60" s="296"/>
      <c r="X60" s="296"/>
      <c r="Y60" s="296"/>
      <c r="Z60" s="163"/>
      <c r="AA60" s="195"/>
      <c r="AB60" s="196"/>
      <c r="AC60" s="196"/>
      <c r="AD60" s="196"/>
      <c r="AE60" s="196"/>
      <c r="AF60" s="196"/>
      <c r="AG60" s="196"/>
    </row>
    <row r="61" spans="1:33" s="15" customFormat="1" ht="15.75" x14ac:dyDescent="0.25">
      <c r="A61" s="190"/>
      <c r="B61" s="191"/>
      <c r="C61" s="192"/>
      <c r="D61" s="199"/>
      <c r="E61" s="199"/>
      <c r="F61" s="199"/>
      <c r="G61" s="199"/>
      <c r="H61" s="199"/>
      <c r="I61" s="199"/>
      <c r="J61" s="199"/>
      <c r="K61" s="199"/>
      <c r="L61" s="271"/>
      <c r="M61" s="192"/>
      <c r="N61" s="192"/>
      <c r="O61" s="271"/>
      <c r="P61" s="271"/>
      <c r="Q61" s="271"/>
      <c r="R61" s="192"/>
      <c r="S61" s="190"/>
      <c r="T61" s="193"/>
      <c r="U61" s="297"/>
      <c r="V61" s="298"/>
      <c r="W61" s="193"/>
      <c r="X61" s="193"/>
      <c r="Y61" s="193"/>
      <c r="Z61" s="195"/>
      <c r="AA61" s="164"/>
      <c r="AF61" s="129"/>
      <c r="AG61" s="129"/>
    </row>
    <row r="62" spans="1:33" s="196" customFormat="1" ht="15.75" customHeight="1" x14ac:dyDescent="0.25">
      <c r="A62" s="1"/>
      <c r="B62" s="386" t="s">
        <v>116</v>
      </c>
      <c r="C62" s="387"/>
      <c r="D62" s="387"/>
      <c r="E62" s="387"/>
      <c r="F62" s="387"/>
      <c r="G62" s="387"/>
      <c r="H62" s="387"/>
      <c r="I62" s="387"/>
      <c r="J62" s="387"/>
      <c r="K62" s="387"/>
      <c r="L62" s="273" t="str">
        <f>+IF(U62="","",Z62)</f>
        <v>Alto</v>
      </c>
      <c r="M62" s="172"/>
      <c r="N62" s="172"/>
      <c r="O62" s="2"/>
      <c r="P62" s="172"/>
      <c r="Q62" s="172"/>
      <c r="R62" s="172"/>
      <c r="S62" s="1"/>
      <c r="T62" s="15"/>
      <c r="U62" s="124">
        <f>+IF(COUNT(U15:U58)=0,"",((COUNTIF(U15:U58,1)*1)+(COUNTIF(U15:U58,2)*2)+(COUNTIF(U15:U58,3)*3))/(COUNTIF(U15:U58,1)+(COUNTIF(U15:U58,2))+COUNTIF(U15:U58,3)))</f>
        <v>2.6666666666666665</v>
      </c>
      <c r="V62" s="125"/>
      <c r="W62" s="126" t="b">
        <f>AND(U62&gt;=$AD$15,U62&lt;$AD$19)</f>
        <v>0</v>
      </c>
      <c r="X62" s="126" t="b">
        <f>AND(U62&gt;=$AD$19,U62&lt;$AD$20)</f>
        <v>0</v>
      </c>
      <c r="Y62" s="127" t="b">
        <f>AND(U62&gt;=$AD$20,U62&lt;=$AD$21)</f>
        <v>1</v>
      </c>
      <c r="Z62" s="128" t="str">
        <f>+IF(W62=TRUE,$AB$21,IF(X62=TRUE,$AB$20,IF(Y62=TRUE,$AB$19)))</f>
        <v>Alto</v>
      </c>
    </row>
    <row r="63" spans="1:33" s="169" customFormat="1" x14ac:dyDescent="0.25">
      <c r="A63" s="202"/>
      <c r="B63" s="202"/>
      <c r="C63" s="202"/>
      <c r="D63" s="272"/>
      <c r="E63" s="272"/>
      <c r="F63" s="272"/>
      <c r="G63" s="272"/>
      <c r="H63" s="272"/>
      <c r="I63" s="272"/>
      <c r="J63" s="272"/>
      <c r="K63" s="272"/>
      <c r="L63" s="190"/>
      <c r="M63" s="190"/>
      <c r="N63" s="190"/>
      <c r="O63" s="190"/>
      <c r="P63" s="190"/>
      <c r="Q63" s="190"/>
      <c r="R63" s="190"/>
      <c r="S63" s="199"/>
      <c r="T63" s="200"/>
      <c r="U63" s="203"/>
      <c r="V63" s="204"/>
      <c r="W63" s="196"/>
      <c r="X63" s="196"/>
      <c r="Y63" s="196"/>
      <c r="Z63" s="196"/>
    </row>
    <row r="64" spans="1:33" s="193" customFormat="1" ht="15.75" customHeight="1" x14ac:dyDescent="0.25">
      <c r="A64" s="160"/>
      <c r="B64" s="386" t="s">
        <v>142</v>
      </c>
      <c r="C64" s="387"/>
      <c r="D64" s="387"/>
      <c r="E64" s="387"/>
      <c r="F64" s="387"/>
      <c r="G64" s="387"/>
      <c r="H64" s="387"/>
      <c r="I64" s="387"/>
      <c r="J64" s="387"/>
      <c r="K64" s="387"/>
      <c r="L64" s="310" t="s">
        <v>53</v>
      </c>
      <c r="M64" s="171"/>
      <c r="N64" s="171"/>
      <c r="O64" s="160"/>
      <c r="P64" s="160"/>
      <c r="Q64" s="160"/>
      <c r="R64" s="171"/>
      <c r="S64" s="171"/>
      <c r="T64" s="163"/>
      <c r="U64" s="85"/>
      <c r="V64" s="85"/>
      <c r="W64" s="169"/>
      <c r="X64" s="169"/>
      <c r="Y64" s="169"/>
      <c r="Z64" s="169"/>
    </row>
    <row r="65" spans="1:26" x14ac:dyDescent="0.25">
      <c r="A65" s="190"/>
      <c r="B65" s="190"/>
      <c r="C65" s="190"/>
      <c r="D65" s="197"/>
      <c r="E65" s="197"/>
      <c r="F65" s="197"/>
      <c r="G65" s="197"/>
      <c r="H65" s="197"/>
      <c r="I65" s="197"/>
      <c r="J65" s="197"/>
      <c r="K65" s="197"/>
      <c r="L65" s="198"/>
      <c r="M65" s="199"/>
      <c r="N65" s="199"/>
      <c r="O65" s="190"/>
      <c r="P65" s="190"/>
      <c r="Q65" s="190"/>
      <c r="R65" s="199"/>
      <c r="S65" s="199"/>
      <c r="T65" s="200"/>
      <c r="U65" s="201"/>
      <c r="V65" s="201"/>
      <c r="W65" s="193"/>
      <c r="X65" s="193"/>
      <c r="Y65" s="193"/>
      <c r="Z65" s="193"/>
    </row>
    <row r="66" spans="1:26" ht="18.75" customHeight="1" x14ac:dyDescent="0.25">
      <c r="A66" s="160"/>
      <c r="B66" s="384" t="s">
        <v>112</v>
      </c>
      <c r="C66" s="385"/>
      <c r="D66" s="385"/>
      <c r="E66" s="385"/>
      <c r="F66" s="385"/>
      <c r="G66" s="385"/>
      <c r="H66" s="385"/>
      <c r="I66" s="385"/>
      <c r="J66" s="385"/>
      <c r="K66" s="385"/>
      <c r="L66" s="274" t="str">
        <f>+IF(L62="","",IF(L64="","",IF(L62=$AB$21,IF(L64=$AL$20,"Bajo",IF(L64=$AL$21,"Bajo",IF(L64=$AL$22,"Medio"))),IF(L62=$AB$20,IF(L64=$AL$20,"Bajo",IF(L64=$AL$21,"Medio",IF(L64=$AL$22,"Alto"))),IF(L62=$AB$19,IF(L64=$AL$20,"Medio",IF(L64=$AL$21,"Alto",IF(L64=$AL$22,"Alto",""))))))))</f>
        <v>Alto</v>
      </c>
      <c r="M66" s="171"/>
      <c r="N66" s="171"/>
      <c r="O66" s="160"/>
      <c r="P66" s="160"/>
      <c r="Q66" s="160"/>
      <c r="R66" s="171"/>
      <c r="S66" s="173"/>
    </row>
    <row r="67" spans="1:26" ht="15" customHeight="1" x14ac:dyDescent="0.25">
      <c r="A67" s="170"/>
      <c r="B67" s="170"/>
      <c r="C67" s="170"/>
      <c r="D67" s="249"/>
      <c r="E67" s="249"/>
      <c r="F67" s="249"/>
      <c r="G67" s="249"/>
      <c r="H67" s="249"/>
      <c r="I67" s="249"/>
      <c r="J67" s="249"/>
      <c r="K67" s="249"/>
      <c r="L67" s="249"/>
      <c r="M67" s="250"/>
      <c r="N67" s="250"/>
      <c r="O67" s="170"/>
      <c r="P67" s="170"/>
      <c r="Q67" s="170"/>
      <c r="R67" s="250"/>
      <c r="S67" s="249"/>
      <c r="T67" s="251"/>
    </row>
    <row r="68" spans="1:26" x14ac:dyDescent="0.25">
      <c r="A68" s="87"/>
      <c r="B68" s="87"/>
      <c r="C68" s="87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87"/>
      <c r="P68" s="87"/>
      <c r="Q68" s="87"/>
      <c r="R68" s="249"/>
      <c r="S68" s="249"/>
      <c r="T68" s="251"/>
    </row>
    <row r="69" spans="1:26" s="258" customFormat="1" ht="12" customHeight="1" x14ac:dyDescent="0.25">
      <c r="A69" s="87"/>
      <c r="B69" s="87"/>
      <c r="C69" s="87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87"/>
      <c r="P69" s="87"/>
      <c r="Q69" s="87"/>
      <c r="R69" s="249"/>
      <c r="S69" s="249"/>
      <c r="T69" s="251"/>
      <c r="U69" s="84"/>
      <c r="V69" s="84"/>
      <c r="W69" s="41"/>
      <c r="X69" s="41"/>
      <c r="Y69" s="41"/>
      <c r="Z69" s="41"/>
    </row>
    <row r="70" spans="1:26" s="258" customFormat="1" hidden="1" x14ac:dyDescent="0.25"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R70" s="256"/>
      <c r="S70" s="256"/>
      <c r="T70" s="256"/>
      <c r="U70" s="257"/>
      <c r="V70" s="257"/>
    </row>
    <row r="71" spans="1:26" hidden="1" x14ac:dyDescent="0.25">
      <c r="A71" s="259"/>
      <c r="B71" s="259"/>
      <c r="C71" s="259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59"/>
      <c r="P71" s="259"/>
      <c r="Q71" s="259"/>
      <c r="R71" s="260"/>
      <c r="S71" s="260"/>
      <c r="T71" s="260"/>
      <c r="U71" s="257"/>
      <c r="V71" s="257"/>
      <c r="W71" s="258"/>
      <c r="X71" s="258"/>
      <c r="Y71" s="258"/>
      <c r="Z71" s="258"/>
    </row>
  </sheetData>
  <mergeCells count="29">
    <mergeCell ref="B42:B49"/>
    <mergeCell ref="A1:C3"/>
    <mergeCell ref="D1:M1"/>
    <mergeCell ref="W12:Z12"/>
    <mergeCell ref="Q12:Q13"/>
    <mergeCell ref="D12:K12"/>
    <mergeCell ref="L12:L13"/>
    <mergeCell ref="M12:M13"/>
    <mergeCell ref="N12:N13"/>
    <mergeCell ref="O12:O13"/>
    <mergeCell ref="R12:R13"/>
    <mergeCell ref="P12:P13"/>
    <mergeCell ref="D2:M3"/>
    <mergeCell ref="B66:K66"/>
    <mergeCell ref="B64:K64"/>
    <mergeCell ref="B62:K62"/>
    <mergeCell ref="B5:O5"/>
    <mergeCell ref="B6:O6"/>
    <mergeCell ref="B7:O7"/>
    <mergeCell ref="B8:O8"/>
    <mergeCell ref="B9:R9"/>
    <mergeCell ref="D10:M11"/>
    <mergeCell ref="N10:R11"/>
    <mergeCell ref="B10:B13"/>
    <mergeCell ref="C10:C13"/>
    <mergeCell ref="B51:B58"/>
    <mergeCell ref="B15:B22"/>
    <mergeCell ref="B24:B31"/>
    <mergeCell ref="B33:B40"/>
  </mergeCells>
  <phoneticPr fontId="24" type="noConversion"/>
  <conditionalFormatting sqref="V15 V19:V24 V28:V33 V37:V42 V48:V51 V45:V46 V55:V62">
    <cfRule type="cellIs" dxfId="339" priority="3573" operator="equal">
      <formula>#REF!</formula>
    </cfRule>
  </conditionalFormatting>
  <conditionalFormatting sqref="O61:Q61 P32:Q32 P41:Q41 P50:Q50 L23 U61 L32 U32 L41 U41 L50 U50 U15 U21:U23 P15:Q15 L61 P19:Q23 U19">
    <cfRule type="cellIs" dxfId="338" priority="606" operator="equal">
      <formula>"SI"</formula>
    </cfRule>
    <cfRule type="cellIs" dxfId="337" priority="607" operator="equal">
      <formula>"NO"</formula>
    </cfRule>
  </conditionalFormatting>
  <conditionalFormatting sqref="L62 Z15:AA15 Z21:Z22 AA20:AA21 Z24 AA23:AA24 Z33 AA32:AA33 Z42 AA41:AA42 Z51 AA50:AA51 Z62 AA61 Z30:Z31 Z39:Z40 Z48:Z49 Z57:Z60 Z19:AA19 AA28:AA30 Z28 AA37:AA39 Z37 AA48 AA45:AA46 Z45 AA55:AA59 Z55">
    <cfRule type="cellIs" dxfId="336" priority="425" operator="equal">
      <formula>"Medio"</formula>
    </cfRule>
    <cfRule type="cellIs" dxfId="335" priority="426" operator="equal">
      <formula>"Bajo"</formula>
    </cfRule>
    <cfRule type="cellIs" dxfId="334" priority="427" operator="equal">
      <formula>"Alto"</formula>
    </cfRule>
  </conditionalFormatting>
  <conditionalFormatting sqref="D15 D19:D23">
    <cfRule type="cellIs" dxfId="333" priority="410" operator="equal">
      <formula>"SI"</formula>
    </cfRule>
    <cfRule type="cellIs" dxfId="332" priority="411" operator="equal">
      <formula>"NO"</formula>
    </cfRule>
  </conditionalFormatting>
  <conditionalFormatting sqref="U24 U30:U31 U28">
    <cfRule type="cellIs" dxfId="331" priority="408" operator="equal">
      <formula>"SI"</formula>
    </cfRule>
    <cfRule type="cellIs" dxfId="330" priority="409" operator="equal">
      <formula>"NO"</formula>
    </cfRule>
  </conditionalFormatting>
  <conditionalFormatting sqref="U33 U37:U40">
    <cfRule type="cellIs" dxfId="329" priority="404" operator="equal">
      <formula>"SI"</formula>
    </cfRule>
    <cfRule type="cellIs" dxfId="328" priority="405" operator="equal">
      <formula>"NO"</formula>
    </cfRule>
  </conditionalFormatting>
  <conditionalFormatting sqref="U42 U48:U49 U45">
    <cfRule type="cellIs" dxfId="327" priority="400" operator="equal">
      <formula>"SI"</formula>
    </cfRule>
    <cfRule type="cellIs" dxfId="326" priority="401" operator="equal">
      <formula>"NO"</formula>
    </cfRule>
  </conditionalFormatting>
  <conditionalFormatting sqref="U51 U57:U60">
    <cfRule type="cellIs" dxfId="325" priority="396" operator="equal">
      <formula>"SI"</formula>
    </cfRule>
    <cfRule type="cellIs" dxfId="324" priority="397" operator="equal">
      <formula>"NO"</formula>
    </cfRule>
  </conditionalFormatting>
  <conditionalFormatting sqref="G30:K31 E15:K15 G28:J29 E32:K32 G39:K39 E40:K41 E38:J38 E33:F33 E46:K46 E42:F42 E19:K23 E37:F37 E48:K51 E45:F45 E55:K60">
    <cfRule type="cellIs" dxfId="323" priority="392" operator="equal">
      <formula>"SI"</formula>
    </cfRule>
    <cfRule type="cellIs" dxfId="322" priority="393" operator="equal">
      <formula>"NO"</formula>
    </cfRule>
  </conditionalFormatting>
  <conditionalFormatting sqref="E39:F39 D32:D33 D37:D42 D48:D51 D45:D46 D55:D60">
    <cfRule type="cellIs" dxfId="321" priority="390" operator="equal">
      <formula>"SI"</formula>
    </cfRule>
    <cfRule type="cellIs" dxfId="320" priority="391" operator="equal">
      <formula>"NO"</formula>
    </cfRule>
  </conditionalFormatting>
  <conditionalFormatting sqref="L15 L19:L22">
    <cfRule type="cellIs" dxfId="319" priority="369" operator="equal">
      <formula>"Medio"</formula>
    </cfRule>
    <cfRule type="cellIs" dxfId="318" priority="370" operator="equal">
      <formula>"Bajo"</formula>
    </cfRule>
    <cfRule type="cellIs" dxfId="317" priority="371" operator="equal">
      <formula>"Alto"</formula>
    </cfRule>
  </conditionalFormatting>
  <conditionalFormatting sqref="P24:Q24 P28:Q31">
    <cfRule type="cellIs" dxfId="316" priority="367" operator="equal">
      <formula>"SI"</formula>
    </cfRule>
    <cfRule type="cellIs" dxfId="315" priority="368" operator="equal">
      <formula>"NO"</formula>
    </cfRule>
  </conditionalFormatting>
  <conditionalFormatting sqref="P33:Q33 P37:Q40">
    <cfRule type="cellIs" dxfId="314" priority="365" operator="equal">
      <formula>"SI"</formula>
    </cfRule>
    <cfRule type="cellIs" dxfId="313" priority="366" operator="equal">
      <formula>"NO"</formula>
    </cfRule>
  </conditionalFormatting>
  <conditionalFormatting sqref="P46:Q46 P48:Q49">
    <cfRule type="cellIs" dxfId="312" priority="363" operator="equal">
      <formula>"SI"</formula>
    </cfRule>
    <cfRule type="cellIs" dxfId="311" priority="364" operator="equal">
      <formula>"NO"</formula>
    </cfRule>
  </conditionalFormatting>
  <conditionalFormatting sqref="P51:Q51 P55:Q60">
    <cfRule type="cellIs" dxfId="310" priority="361" operator="equal">
      <formula>"SI"</formula>
    </cfRule>
    <cfRule type="cellIs" dxfId="309" priority="362" operator="equal">
      <formula>"NO"</formula>
    </cfRule>
  </conditionalFormatting>
  <conditionalFormatting sqref="L24 L30:L31 L28">
    <cfRule type="cellIs" dxfId="308" priority="354" operator="equal">
      <formula>"Medio"</formula>
    </cfRule>
    <cfRule type="cellIs" dxfId="307" priority="355" operator="equal">
      <formula>"Bajo"</formula>
    </cfRule>
    <cfRule type="cellIs" dxfId="306" priority="356" operator="equal">
      <formula>"Alto"</formula>
    </cfRule>
  </conditionalFormatting>
  <conditionalFormatting sqref="L33 L39:L40 L37">
    <cfRule type="cellIs" dxfId="305" priority="348" operator="equal">
      <formula>"Medio"</formula>
    </cfRule>
    <cfRule type="cellIs" dxfId="304" priority="349" operator="equal">
      <formula>"Bajo"</formula>
    </cfRule>
    <cfRule type="cellIs" dxfId="303" priority="350" operator="equal">
      <formula>"Alto"</formula>
    </cfRule>
  </conditionalFormatting>
  <conditionalFormatting sqref="L42 L48:L49 L45">
    <cfRule type="cellIs" dxfId="302" priority="342" operator="equal">
      <formula>"Medio"</formula>
    </cfRule>
    <cfRule type="cellIs" dxfId="301" priority="343" operator="equal">
      <formula>"Bajo"</formula>
    </cfRule>
    <cfRule type="cellIs" dxfId="300" priority="344" operator="equal">
      <formula>"Alto"</formula>
    </cfRule>
  </conditionalFormatting>
  <conditionalFormatting sqref="L51 L57:L60 L55">
    <cfRule type="cellIs" dxfId="299" priority="336" operator="equal">
      <formula>"Medio"</formula>
    </cfRule>
    <cfRule type="cellIs" dxfId="298" priority="337" operator="equal">
      <formula>"Bajo"</formula>
    </cfRule>
    <cfRule type="cellIs" dxfId="297" priority="338" operator="equal">
      <formula>"Alto"</formula>
    </cfRule>
  </conditionalFormatting>
  <conditionalFormatting sqref="L66">
    <cfRule type="cellIs" dxfId="296" priority="327" operator="equal">
      <formula>"Medio"</formula>
    </cfRule>
    <cfRule type="cellIs" dxfId="295" priority="328" operator="equal">
      <formula>"Bajo"</formula>
    </cfRule>
    <cfRule type="cellIs" dxfId="294" priority="329" operator="equal">
      <formula>"Alto"</formula>
    </cfRule>
  </conditionalFormatting>
  <conditionalFormatting sqref="U62">
    <cfRule type="cellIs" dxfId="293" priority="3586" operator="between">
      <formula>$AD$20</formula>
      <formula>$AD$21</formula>
    </cfRule>
    <cfRule type="cellIs" dxfId="292" priority="3587" operator="between">
      <formula>$AD$19</formula>
      <formula>$AD$20</formula>
    </cfRule>
    <cfRule type="cellIs" dxfId="291" priority="3588" operator="between">
      <formula>$AD$15</formula>
      <formula>$AD$19</formula>
    </cfRule>
  </conditionalFormatting>
  <conditionalFormatting sqref="M15 M24 M33 M42 M51 M30:M31 M39:M40 M48:M49 M57:M60 M19:M22 M28 M37 M45 M55">
    <cfRule type="cellIs" dxfId="290" priority="3625" operator="equal">
      <formula>$AF$20</formula>
    </cfRule>
    <cfRule type="cellIs" dxfId="289" priority="3626" operator="equal">
      <formula>$AF$21</formula>
    </cfRule>
    <cfRule type="cellIs" dxfId="288" priority="3627" operator="equal">
      <formula>$AF$19</formula>
    </cfRule>
  </conditionalFormatting>
  <conditionalFormatting sqref="L29">
    <cfRule type="cellIs" dxfId="287" priority="286" operator="equal">
      <formula>"Medio"</formula>
    </cfRule>
    <cfRule type="cellIs" dxfId="286" priority="287" operator="equal">
      <formula>"Bajo"</formula>
    </cfRule>
    <cfRule type="cellIs" dxfId="285" priority="288" operator="equal">
      <formula>"Alto"</formula>
    </cfRule>
  </conditionalFormatting>
  <conditionalFormatting sqref="M29">
    <cfRule type="cellIs" dxfId="284" priority="289" operator="equal">
      <formula>$AF$20</formula>
    </cfRule>
    <cfRule type="cellIs" dxfId="283" priority="290" operator="equal">
      <formula>$AF$21</formula>
    </cfRule>
    <cfRule type="cellIs" dxfId="282" priority="291" operator="equal">
      <formula>$AF$19</formula>
    </cfRule>
  </conditionalFormatting>
  <conditionalFormatting sqref="L38">
    <cfRule type="cellIs" dxfId="281" priority="280" operator="equal">
      <formula>"Medio"</formula>
    </cfRule>
    <cfRule type="cellIs" dxfId="280" priority="281" operator="equal">
      <formula>"Bajo"</formula>
    </cfRule>
    <cfRule type="cellIs" dxfId="279" priority="282" operator="equal">
      <formula>"Alto"</formula>
    </cfRule>
  </conditionalFormatting>
  <conditionalFormatting sqref="M38">
    <cfRule type="cellIs" dxfId="278" priority="283" operator="equal">
      <formula>$AF$20</formula>
    </cfRule>
    <cfRule type="cellIs" dxfId="277" priority="284" operator="equal">
      <formula>$AF$21</formula>
    </cfRule>
    <cfRule type="cellIs" dxfId="276" priority="285" operator="equal">
      <formula>$AF$19</formula>
    </cfRule>
  </conditionalFormatting>
  <conditionalFormatting sqref="L46">
    <cfRule type="cellIs" dxfId="275" priority="274" operator="equal">
      <formula>"Medio"</formula>
    </cfRule>
    <cfRule type="cellIs" dxfId="274" priority="275" operator="equal">
      <formula>"Bajo"</formula>
    </cfRule>
    <cfRule type="cellIs" dxfId="273" priority="276" operator="equal">
      <formula>"Alto"</formula>
    </cfRule>
  </conditionalFormatting>
  <conditionalFormatting sqref="M46">
    <cfRule type="cellIs" dxfId="272" priority="277" operator="equal">
      <formula>$AF$20</formula>
    </cfRule>
    <cfRule type="cellIs" dxfId="271" priority="278" operator="equal">
      <formula>$AF$21</formula>
    </cfRule>
    <cfRule type="cellIs" dxfId="270" priority="279" operator="equal">
      <formula>$AF$19</formula>
    </cfRule>
  </conditionalFormatting>
  <conditionalFormatting sqref="L56">
    <cfRule type="cellIs" dxfId="269" priority="268" operator="equal">
      <formula>"Medio"</formula>
    </cfRule>
    <cfRule type="cellIs" dxfId="268" priority="269" operator="equal">
      <formula>"Bajo"</formula>
    </cfRule>
    <cfRule type="cellIs" dxfId="267" priority="270" operator="equal">
      <formula>"Alto"</formula>
    </cfRule>
  </conditionalFormatting>
  <conditionalFormatting sqref="M56">
    <cfRule type="cellIs" dxfId="266" priority="271" operator="equal">
      <formula>$AF$20</formula>
    </cfRule>
    <cfRule type="cellIs" dxfId="265" priority="272" operator="equal">
      <formula>$AF$21</formula>
    </cfRule>
    <cfRule type="cellIs" dxfId="264" priority="273" operator="equal">
      <formula>$AF$19</formula>
    </cfRule>
  </conditionalFormatting>
  <conditionalFormatting sqref="Z29">
    <cfRule type="cellIs" dxfId="263" priority="265" operator="equal">
      <formula>"Medio"</formula>
    </cfRule>
    <cfRule type="cellIs" dxfId="262" priority="266" operator="equal">
      <formula>"Bajo"</formula>
    </cfRule>
    <cfRule type="cellIs" dxfId="261" priority="267" operator="equal">
      <formula>"Alto"</formula>
    </cfRule>
  </conditionalFormatting>
  <conditionalFormatting sqref="Z38">
    <cfRule type="cellIs" dxfId="260" priority="262" operator="equal">
      <formula>"Medio"</formula>
    </cfRule>
    <cfRule type="cellIs" dxfId="259" priority="263" operator="equal">
      <formula>"Bajo"</formula>
    </cfRule>
    <cfRule type="cellIs" dxfId="258" priority="264" operator="equal">
      <formula>"Alto"</formula>
    </cfRule>
  </conditionalFormatting>
  <conditionalFormatting sqref="Z46">
    <cfRule type="cellIs" dxfId="257" priority="259" operator="equal">
      <formula>"Medio"</formula>
    </cfRule>
    <cfRule type="cellIs" dxfId="256" priority="260" operator="equal">
      <formula>"Bajo"</formula>
    </cfRule>
    <cfRule type="cellIs" dxfId="255" priority="261" operator="equal">
      <formula>"Alto"</formula>
    </cfRule>
  </conditionalFormatting>
  <conditionalFormatting sqref="Z56">
    <cfRule type="cellIs" dxfId="254" priority="256" operator="equal">
      <formula>"Medio"</formula>
    </cfRule>
    <cfRule type="cellIs" dxfId="253" priority="257" operator="equal">
      <formula>"Bajo"</formula>
    </cfRule>
    <cfRule type="cellIs" dxfId="252" priority="258" operator="equal">
      <formula>"Alto"</formula>
    </cfRule>
  </conditionalFormatting>
  <conditionalFormatting sqref="U46">
    <cfRule type="cellIs" dxfId="251" priority="254" operator="equal">
      <formula>"SI"</formula>
    </cfRule>
    <cfRule type="cellIs" dxfId="250" priority="255" operator="equal">
      <formula>"NO"</formula>
    </cfRule>
  </conditionalFormatting>
  <conditionalFormatting sqref="U55">
    <cfRule type="cellIs" dxfId="249" priority="252" operator="equal">
      <formula>"SI"</formula>
    </cfRule>
    <cfRule type="cellIs" dxfId="248" priority="253" operator="equal">
      <formula>"NO"</formula>
    </cfRule>
  </conditionalFormatting>
  <conditionalFormatting sqref="U20">
    <cfRule type="cellIs" dxfId="247" priority="250" operator="equal">
      <formula>"SI"</formula>
    </cfRule>
    <cfRule type="cellIs" dxfId="246" priority="251" operator="equal">
      <formula>"NO"</formula>
    </cfRule>
  </conditionalFormatting>
  <conditionalFormatting sqref="U29">
    <cfRule type="cellIs" dxfId="245" priority="248" operator="equal">
      <formula>"SI"</formula>
    </cfRule>
    <cfRule type="cellIs" dxfId="244" priority="249" operator="equal">
      <formula>"NO"</formula>
    </cfRule>
  </conditionalFormatting>
  <conditionalFormatting sqref="U56">
    <cfRule type="cellIs" dxfId="243" priority="246" operator="equal">
      <formula>"SI"</formula>
    </cfRule>
    <cfRule type="cellIs" dxfId="242" priority="247" operator="equal">
      <formula>"NO"</formula>
    </cfRule>
  </conditionalFormatting>
  <conditionalFormatting sqref="Z20">
    <cfRule type="cellIs" dxfId="241" priority="243" operator="equal">
      <formula>"Medio"</formula>
    </cfRule>
    <cfRule type="cellIs" dxfId="240" priority="244" operator="equal">
      <formula>"Bajo"</formula>
    </cfRule>
    <cfRule type="cellIs" dxfId="239" priority="245" operator="equal">
      <formula>"Alto"</formula>
    </cfRule>
  </conditionalFormatting>
  <conditionalFormatting sqref="D31">
    <cfRule type="cellIs" dxfId="238" priority="241" operator="equal">
      <formula>"SI"</formula>
    </cfRule>
    <cfRule type="cellIs" dxfId="237" priority="242" operator="equal">
      <formula>"NO"</formula>
    </cfRule>
  </conditionalFormatting>
  <conditionalFormatting sqref="E28:F31 E24:J24">
    <cfRule type="cellIs" dxfId="236" priority="239" operator="equal">
      <formula>"SI"</formula>
    </cfRule>
    <cfRule type="cellIs" dxfId="235" priority="240" operator="equal">
      <formula>"NO"</formula>
    </cfRule>
  </conditionalFormatting>
  <conditionalFormatting sqref="D24">
    <cfRule type="cellIs" dxfId="234" priority="237" operator="equal">
      <formula>"SI"</formula>
    </cfRule>
    <cfRule type="cellIs" dxfId="233" priority="238" operator="equal">
      <formula>"NO"</formula>
    </cfRule>
  </conditionalFormatting>
  <conditionalFormatting sqref="G33:J33 G37:J37">
    <cfRule type="cellIs" dxfId="232" priority="231" operator="equal">
      <formula>"SI"</formula>
    </cfRule>
    <cfRule type="cellIs" dxfId="231" priority="232" operator="equal">
      <formula>"NO"</formula>
    </cfRule>
  </conditionalFormatting>
  <conditionalFormatting sqref="G42:J42 G45:J45">
    <cfRule type="cellIs" dxfId="230" priority="229" operator="equal">
      <formula>"SI"</formula>
    </cfRule>
    <cfRule type="cellIs" dxfId="229" priority="230" operator="equal">
      <formula>"NO"</formula>
    </cfRule>
  </conditionalFormatting>
  <conditionalFormatting sqref="K42 K45">
    <cfRule type="cellIs" dxfId="228" priority="227" operator="equal">
      <formula>"SI"</formula>
    </cfRule>
    <cfRule type="cellIs" dxfId="227" priority="228" operator="equal">
      <formula>"NO"</formula>
    </cfRule>
  </conditionalFormatting>
  <conditionalFormatting sqref="K38">
    <cfRule type="cellIs" dxfId="226" priority="225" operator="equal">
      <formula>"SI"</formula>
    </cfRule>
    <cfRule type="cellIs" dxfId="225" priority="226" operator="equal">
      <formula>"NO"</formula>
    </cfRule>
  </conditionalFormatting>
  <conditionalFormatting sqref="K29">
    <cfRule type="cellIs" dxfId="224" priority="223" operator="equal">
      <formula>"SI"</formula>
    </cfRule>
    <cfRule type="cellIs" dxfId="223" priority="224" operator="equal">
      <formula>"NO"</formula>
    </cfRule>
  </conditionalFormatting>
  <conditionalFormatting sqref="K33 K37">
    <cfRule type="cellIs" dxfId="222" priority="221" operator="equal">
      <formula>"SI"</formula>
    </cfRule>
    <cfRule type="cellIs" dxfId="221" priority="222" operator="equal">
      <formula>"NO"</formula>
    </cfRule>
  </conditionalFormatting>
  <conditionalFormatting sqref="K24 K28">
    <cfRule type="cellIs" dxfId="220" priority="219" operator="equal">
      <formula>"SI"</formula>
    </cfRule>
    <cfRule type="cellIs" dxfId="219" priority="220" operator="equal">
      <formula>"NO"</formula>
    </cfRule>
  </conditionalFormatting>
  <conditionalFormatting sqref="D28:D30">
    <cfRule type="cellIs" dxfId="218" priority="215" operator="equal">
      <formula>"SI"</formula>
    </cfRule>
    <cfRule type="cellIs" dxfId="217" priority="216" operator="equal">
      <formula>"NO"</formula>
    </cfRule>
  </conditionalFormatting>
  <conditionalFormatting sqref="L64">
    <cfRule type="cellIs" dxfId="216" priority="212" operator="equal">
      <formula>"Medio"</formula>
    </cfRule>
    <cfRule type="cellIs" dxfId="215" priority="213" operator="equal">
      <formula>"Bajo"</formula>
    </cfRule>
    <cfRule type="cellIs" dxfId="214" priority="214" operator="equal">
      <formula>"Alto"</formula>
    </cfRule>
  </conditionalFormatting>
  <conditionalFormatting sqref="P42:Q42">
    <cfRule type="cellIs" dxfId="213" priority="210" operator="equal">
      <formula>"SI"</formula>
    </cfRule>
    <cfRule type="cellIs" dxfId="212" priority="211" operator="equal">
      <formula>"NO"</formula>
    </cfRule>
  </conditionalFormatting>
  <conditionalFormatting sqref="P45:Q45">
    <cfRule type="cellIs" dxfId="211" priority="208" operator="equal">
      <formula>"SI"</formula>
    </cfRule>
    <cfRule type="cellIs" dxfId="210" priority="209" operator="equal">
      <formula>"NO"</formula>
    </cfRule>
  </conditionalFormatting>
  <conditionalFormatting sqref="N1:N3">
    <cfRule type="colorScale" priority="205">
      <colorScale>
        <cfvo type="min"/>
        <cfvo type="max"/>
        <color rgb="FF63BE7B"/>
        <color rgb="FFFCFCFF"/>
      </colorScale>
    </cfRule>
  </conditionalFormatting>
  <conditionalFormatting sqref="N3">
    <cfRule type="iconSet" priority="206">
      <iconSet iconSet="3Arrows">
        <cfvo type="percent" val="0"/>
        <cfvo type="percent" val="33"/>
        <cfvo type="percent" val="67"/>
      </iconSet>
    </cfRule>
    <cfRule type="dataBar" priority="20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{2CB59FBD-E2EC-475D-B730-E1CCE20B3027}</x14:id>
        </ext>
      </extLst>
    </cfRule>
  </conditionalFormatting>
  <conditionalFormatting sqref="V17">
    <cfRule type="cellIs" dxfId="209" priority="201" operator="equal">
      <formula>#REF!</formula>
    </cfRule>
  </conditionalFormatting>
  <conditionalFormatting sqref="P17:Q17 U17">
    <cfRule type="cellIs" dxfId="208" priority="199" operator="equal">
      <formula>"SI"</formula>
    </cfRule>
    <cfRule type="cellIs" dxfId="207" priority="200" operator="equal">
      <formula>"NO"</formula>
    </cfRule>
  </conditionalFormatting>
  <conditionalFormatting sqref="Z17:AA17">
    <cfRule type="cellIs" dxfId="206" priority="196" operator="equal">
      <formula>"Medio"</formula>
    </cfRule>
    <cfRule type="cellIs" dxfId="205" priority="197" operator="equal">
      <formula>"Bajo"</formula>
    </cfRule>
    <cfRule type="cellIs" dxfId="204" priority="198" operator="equal">
      <formula>"Alto"</formula>
    </cfRule>
  </conditionalFormatting>
  <conditionalFormatting sqref="D17">
    <cfRule type="cellIs" dxfId="203" priority="194" operator="equal">
      <formula>"SI"</formula>
    </cfRule>
    <cfRule type="cellIs" dxfId="202" priority="195" operator="equal">
      <formula>"NO"</formula>
    </cfRule>
  </conditionalFormatting>
  <conditionalFormatting sqref="E17:K17">
    <cfRule type="cellIs" dxfId="201" priority="192" operator="equal">
      <formula>"SI"</formula>
    </cfRule>
    <cfRule type="cellIs" dxfId="200" priority="193" operator="equal">
      <formula>"NO"</formula>
    </cfRule>
  </conditionalFormatting>
  <conditionalFormatting sqref="L17">
    <cfRule type="cellIs" dxfId="199" priority="189" operator="equal">
      <formula>"Medio"</formula>
    </cfRule>
    <cfRule type="cellIs" dxfId="198" priority="190" operator="equal">
      <formula>"Bajo"</formula>
    </cfRule>
    <cfRule type="cellIs" dxfId="197" priority="191" operator="equal">
      <formula>"Alto"</formula>
    </cfRule>
  </conditionalFormatting>
  <conditionalFormatting sqref="M17">
    <cfRule type="cellIs" dxfId="196" priority="202" operator="equal">
      <formula>$AF$20</formula>
    </cfRule>
    <cfRule type="cellIs" dxfId="195" priority="203" operator="equal">
      <formula>$AF$21</formula>
    </cfRule>
    <cfRule type="cellIs" dxfId="194" priority="204" operator="equal">
      <formula>$AF$19</formula>
    </cfRule>
  </conditionalFormatting>
  <conditionalFormatting sqref="V18">
    <cfRule type="cellIs" dxfId="193" priority="185" operator="equal">
      <formula>#REF!</formula>
    </cfRule>
  </conditionalFormatting>
  <conditionalFormatting sqref="P18:Q18 U18">
    <cfRule type="cellIs" dxfId="192" priority="183" operator="equal">
      <formula>"SI"</formula>
    </cfRule>
    <cfRule type="cellIs" dxfId="191" priority="184" operator="equal">
      <formula>"NO"</formula>
    </cfRule>
  </conditionalFormatting>
  <conditionalFormatting sqref="Z18:AA18">
    <cfRule type="cellIs" dxfId="190" priority="180" operator="equal">
      <formula>"Medio"</formula>
    </cfRule>
    <cfRule type="cellIs" dxfId="189" priority="181" operator="equal">
      <formula>"Bajo"</formula>
    </cfRule>
    <cfRule type="cellIs" dxfId="188" priority="182" operator="equal">
      <formula>"Alto"</formula>
    </cfRule>
  </conditionalFormatting>
  <conditionalFormatting sqref="D18">
    <cfRule type="cellIs" dxfId="187" priority="178" operator="equal">
      <formula>"SI"</formula>
    </cfRule>
    <cfRule type="cellIs" dxfId="186" priority="179" operator="equal">
      <formula>"NO"</formula>
    </cfRule>
  </conditionalFormatting>
  <conditionalFormatting sqref="E18:K18">
    <cfRule type="cellIs" dxfId="185" priority="176" operator="equal">
      <formula>"SI"</formula>
    </cfRule>
    <cfRule type="cellIs" dxfId="184" priority="177" operator="equal">
      <formula>"NO"</formula>
    </cfRule>
  </conditionalFormatting>
  <conditionalFormatting sqref="L18">
    <cfRule type="cellIs" dxfId="183" priority="173" operator="equal">
      <formula>"Medio"</formula>
    </cfRule>
    <cfRule type="cellIs" dxfId="182" priority="174" operator="equal">
      <formula>"Bajo"</formula>
    </cfRule>
    <cfRule type="cellIs" dxfId="181" priority="175" operator="equal">
      <formula>"Alto"</formula>
    </cfRule>
  </conditionalFormatting>
  <conditionalFormatting sqref="M18">
    <cfRule type="cellIs" dxfId="180" priority="186" operator="equal">
      <formula>$AF$20</formula>
    </cfRule>
    <cfRule type="cellIs" dxfId="179" priority="187" operator="equal">
      <formula>$AF$21</formula>
    </cfRule>
    <cfRule type="cellIs" dxfId="178" priority="188" operator="equal">
      <formula>$AF$19</formula>
    </cfRule>
  </conditionalFormatting>
  <conditionalFormatting sqref="V16">
    <cfRule type="cellIs" dxfId="177" priority="169" operator="equal">
      <formula>#REF!</formula>
    </cfRule>
  </conditionalFormatting>
  <conditionalFormatting sqref="P16:Q16 U16">
    <cfRule type="cellIs" dxfId="176" priority="167" operator="equal">
      <formula>"SI"</formula>
    </cfRule>
    <cfRule type="cellIs" dxfId="175" priority="168" operator="equal">
      <formula>"NO"</formula>
    </cfRule>
  </conditionalFormatting>
  <conditionalFormatting sqref="Z16:AA16">
    <cfRule type="cellIs" dxfId="174" priority="164" operator="equal">
      <formula>"Medio"</formula>
    </cfRule>
    <cfRule type="cellIs" dxfId="173" priority="165" operator="equal">
      <formula>"Bajo"</formula>
    </cfRule>
    <cfRule type="cellIs" dxfId="172" priority="166" operator="equal">
      <formula>"Alto"</formula>
    </cfRule>
  </conditionalFormatting>
  <conditionalFormatting sqref="D16">
    <cfRule type="cellIs" dxfId="171" priority="162" operator="equal">
      <formula>"SI"</formula>
    </cfRule>
    <cfRule type="cellIs" dxfId="170" priority="163" operator="equal">
      <formula>"NO"</formula>
    </cfRule>
  </conditionalFormatting>
  <conditionalFormatting sqref="E16:K16">
    <cfRule type="cellIs" dxfId="169" priority="160" operator="equal">
      <formula>"SI"</formula>
    </cfRule>
    <cfRule type="cellIs" dxfId="168" priority="161" operator="equal">
      <formula>"NO"</formula>
    </cfRule>
  </conditionalFormatting>
  <conditionalFormatting sqref="L16">
    <cfRule type="cellIs" dxfId="167" priority="157" operator="equal">
      <formula>"Medio"</formula>
    </cfRule>
    <cfRule type="cellIs" dxfId="166" priority="158" operator="equal">
      <formula>"Bajo"</formula>
    </cfRule>
    <cfRule type="cellIs" dxfId="165" priority="159" operator="equal">
      <formula>"Alto"</formula>
    </cfRule>
  </conditionalFormatting>
  <conditionalFormatting sqref="M16">
    <cfRule type="cellIs" dxfId="164" priority="170" operator="equal">
      <formula>$AF$20</formula>
    </cfRule>
    <cfRule type="cellIs" dxfId="163" priority="171" operator="equal">
      <formula>$AF$21</formula>
    </cfRule>
    <cfRule type="cellIs" dxfId="162" priority="172" operator="equal">
      <formula>$AF$19</formula>
    </cfRule>
  </conditionalFormatting>
  <conditionalFormatting sqref="V25:V27">
    <cfRule type="cellIs" dxfId="161" priority="153" operator="equal">
      <formula>#REF!</formula>
    </cfRule>
  </conditionalFormatting>
  <conditionalFormatting sqref="Z27 AA25:AA27 Z25">
    <cfRule type="cellIs" dxfId="160" priority="150" operator="equal">
      <formula>"Medio"</formula>
    </cfRule>
    <cfRule type="cellIs" dxfId="159" priority="151" operator="equal">
      <formula>"Bajo"</formula>
    </cfRule>
    <cfRule type="cellIs" dxfId="158" priority="152" operator="equal">
      <formula>"Alto"</formula>
    </cfRule>
  </conditionalFormatting>
  <conditionalFormatting sqref="U27 U25">
    <cfRule type="cellIs" dxfId="157" priority="148" operator="equal">
      <formula>"SI"</formula>
    </cfRule>
    <cfRule type="cellIs" dxfId="156" priority="149" operator="equal">
      <formula>"NO"</formula>
    </cfRule>
  </conditionalFormatting>
  <conditionalFormatting sqref="G27:K27 G25:J26">
    <cfRule type="cellIs" dxfId="155" priority="146" operator="equal">
      <formula>"SI"</formula>
    </cfRule>
    <cfRule type="cellIs" dxfId="154" priority="147" operator="equal">
      <formula>"NO"</formula>
    </cfRule>
  </conditionalFormatting>
  <conditionalFormatting sqref="P25:Q27">
    <cfRule type="cellIs" dxfId="153" priority="144" operator="equal">
      <formula>"SI"</formula>
    </cfRule>
    <cfRule type="cellIs" dxfId="152" priority="145" operator="equal">
      <formula>"NO"</formula>
    </cfRule>
  </conditionalFormatting>
  <conditionalFormatting sqref="L27 L25">
    <cfRule type="cellIs" dxfId="151" priority="141" operator="equal">
      <formula>"Medio"</formula>
    </cfRule>
    <cfRule type="cellIs" dxfId="150" priority="142" operator="equal">
      <formula>"Bajo"</formula>
    </cfRule>
    <cfRule type="cellIs" dxfId="149" priority="143" operator="equal">
      <formula>"Alto"</formula>
    </cfRule>
  </conditionalFormatting>
  <conditionalFormatting sqref="M27 M25">
    <cfRule type="cellIs" dxfId="148" priority="154" operator="equal">
      <formula>$AF$20</formula>
    </cfRule>
    <cfRule type="cellIs" dxfId="147" priority="155" operator="equal">
      <formula>$AF$21</formula>
    </cfRule>
    <cfRule type="cellIs" dxfId="146" priority="156" operator="equal">
      <formula>$AF$19</formula>
    </cfRule>
  </conditionalFormatting>
  <conditionalFormatting sqref="L26">
    <cfRule type="cellIs" dxfId="145" priority="135" operator="equal">
      <formula>"Medio"</formula>
    </cfRule>
    <cfRule type="cellIs" dxfId="144" priority="136" operator="equal">
      <formula>"Bajo"</formula>
    </cfRule>
    <cfRule type="cellIs" dxfId="143" priority="137" operator="equal">
      <formula>"Alto"</formula>
    </cfRule>
  </conditionalFormatting>
  <conditionalFormatting sqref="M26">
    <cfRule type="cellIs" dxfId="142" priority="138" operator="equal">
      <formula>$AF$20</formula>
    </cfRule>
    <cfRule type="cellIs" dxfId="141" priority="139" operator="equal">
      <formula>$AF$21</formula>
    </cfRule>
    <cfRule type="cellIs" dxfId="140" priority="140" operator="equal">
      <formula>$AF$19</formula>
    </cfRule>
  </conditionalFormatting>
  <conditionalFormatting sqref="Z26">
    <cfRule type="cellIs" dxfId="139" priority="132" operator="equal">
      <formula>"Medio"</formula>
    </cfRule>
    <cfRule type="cellIs" dxfId="138" priority="133" operator="equal">
      <formula>"Bajo"</formula>
    </cfRule>
    <cfRule type="cellIs" dxfId="137" priority="134" operator="equal">
      <formula>"Alto"</formula>
    </cfRule>
  </conditionalFormatting>
  <conditionalFormatting sqref="U26">
    <cfRule type="cellIs" dxfId="136" priority="130" operator="equal">
      <formula>"SI"</formula>
    </cfRule>
    <cfRule type="cellIs" dxfId="135" priority="131" operator="equal">
      <formula>"NO"</formula>
    </cfRule>
  </conditionalFormatting>
  <conditionalFormatting sqref="E25:F27">
    <cfRule type="cellIs" dxfId="134" priority="128" operator="equal">
      <formula>"SI"</formula>
    </cfRule>
    <cfRule type="cellIs" dxfId="133" priority="129" operator="equal">
      <formula>"NO"</formula>
    </cfRule>
  </conditionalFormatting>
  <conditionalFormatting sqref="K26">
    <cfRule type="cellIs" dxfId="132" priority="126" operator="equal">
      <formula>"SI"</formula>
    </cfRule>
    <cfRule type="cellIs" dxfId="131" priority="127" operator="equal">
      <formula>"NO"</formula>
    </cfRule>
  </conditionalFormatting>
  <conditionalFormatting sqref="K25">
    <cfRule type="cellIs" dxfId="130" priority="124" operator="equal">
      <formula>"SI"</formula>
    </cfRule>
    <cfRule type="cellIs" dxfId="129" priority="125" operator="equal">
      <formula>"NO"</formula>
    </cfRule>
  </conditionalFormatting>
  <conditionalFormatting sqref="D25:D27">
    <cfRule type="cellIs" dxfId="128" priority="122" operator="equal">
      <formula>"SI"</formula>
    </cfRule>
    <cfRule type="cellIs" dxfId="127" priority="123" operator="equal">
      <formula>"NO"</formula>
    </cfRule>
  </conditionalFormatting>
  <conditionalFormatting sqref="V34:V36">
    <cfRule type="cellIs" dxfId="126" priority="118" operator="equal">
      <formula>#REF!</formula>
    </cfRule>
  </conditionalFormatting>
  <conditionalFormatting sqref="Z36 AA34:AA36 Z34">
    <cfRule type="cellIs" dxfId="125" priority="115" operator="equal">
      <formula>"Medio"</formula>
    </cfRule>
    <cfRule type="cellIs" dxfId="124" priority="116" operator="equal">
      <formula>"Bajo"</formula>
    </cfRule>
    <cfRule type="cellIs" dxfId="123" priority="117" operator="equal">
      <formula>"Alto"</formula>
    </cfRule>
  </conditionalFormatting>
  <conditionalFormatting sqref="U34:U36">
    <cfRule type="cellIs" dxfId="122" priority="113" operator="equal">
      <formula>"SI"</formula>
    </cfRule>
    <cfRule type="cellIs" dxfId="121" priority="114" operator="equal">
      <formula>"NO"</formula>
    </cfRule>
  </conditionalFormatting>
  <conditionalFormatting sqref="G36:K36 E35:J35 E34:F34">
    <cfRule type="cellIs" dxfId="120" priority="111" operator="equal">
      <formula>"SI"</formula>
    </cfRule>
    <cfRule type="cellIs" dxfId="119" priority="112" operator="equal">
      <formula>"NO"</formula>
    </cfRule>
  </conditionalFormatting>
  <conditionalFormatting sqref="E36:F36 D34:D36">
    <cfRule type="cellIs" dxfId="118" priority="109" operator="equal">
      <formula>"SI"</formula>
    </cfRule>
    <cfRule type="cellIs" dxfId="117" priority="110" operator="equal">
      <formula>"NO"</formula>
    </cfRule>
  </conditionalFormatting>
  <conditionalFormatting sqref="P34:Q36">
    <cfRule type="cellIs" dxfId="116" priority="107" operator="equal">
      <formula>"SI"</formula>
    </cfRule>
    <cfRule type="cellIs" dxfId="115" priority="108" operator="equal">
      <formula>"NO"</formula>
    </cfRule>
  </conditionalFormatting>
  <conditionalFormatting sqref="L36 L34">
    <cfRule type="cellIs" dxfId="114" priority="104" operator="equal">
      <formula>"Medio"</formula>
    </cfRule>
    <cfRule type="cellIs" dxfId="113" priority="105" operator="equal">
      <formula>"Bajo"</formula>
    </cfRule>
    <cfRule type="cellIs" dxfId="112" priority="106" operator="equal">
      <formula>"Alto"</formula>
    </cfRule>
  </conditionalFormatting>
  <conditionalFormatting sqref="M36 M34">
    <cfRule type="cellIs" dxfId="111" priority="119" operator="equal">
      <formula>$AF$20</formula>
    </cfRule>
    <cfRule type="cellIs" dxfId="110" priority="120" operator="equal">
      <formula>$AF$21</formula>
    </cfRule>
    <cfRule type="cellIs" dxfId="109" priority="121" operator="equal">
      <formula>$AF$19</formula>
    </cfRule>
  </conditionalFormatting>
  <conditionalFormatting sqref="L35">
    <cfRule type="cellIs" dxfId="108" priority="98" operator="equal">
      <formula>"Medio"</formula>
    </cfRule>
    <cfRule type="cellIs" dxfId="107" priority="99" operator="equal">
      <formula>"Bajo"</formula>
    </cfRule>
    <cfRule type="cellIs" dxfId="106" priority="100" operator="equal">
      <formula>"Alto"</formula>
    </cfRule>
  </conditionalFormatting>
  <conditionalFormatting sqref="M35">
    <cfRule type="cellIs" dxfId="105" priority="101" operator="equal">
      <formula>$AF$20</formula>
    </cfRule>
    <cfRule type="cellIs" dxfId="104" priority="102" operator="equal">
      <formula>$AF$21</formula>
    </cfRule>
    <cfRule type="cellIs" dxfId="103" priority="103" operator="equal">
      <formula>$AF$19</formula>
    </cfRule>
  </conditionalFormatting>
  <conditionalFormatting sqref="Z35">
    <cfRule type="cellIs" dxfId="102" priority="95" operator="equal">
      <formula>"Medio"</formula>
    </cfRule>
    <cfRule type="cellIs" dxfId="101" priority="96" operator="equal">
      <formula>"Bajo"</formula>
    </cfRule>
    <cfRule type="cellIs" dxfId="100" priority="97" operator="equal">
      <formula>"Alto"</formula>
    </cfRule>
  </conditionalFormatting>
  <conditionalFormatting sqref="G34:J34">
    <cfRule type="cellIs" dxfId="99" priority="93" operator="equal">
      <formula>"SI"</formula>
    </cfRule>
    <cfRule type="cellIs" dxfId="98" priority="94" operator="equal">
      <formula>"NO"</formula>
    </cfRule>
  </conditionalFormatting>
  <conditionalFormatting sqref="K35">
    <cfRule type="cellIs" dxfId="97" priority="91" operator="equal">
      <formula>"SI"</formula>
    </cfRule>
    <cfRule type="cellIs" dxfId="96" priority="92" operator="equal">
      <formula>"NO"</formula>
    </cfRule>
  </conditionalFormatting>
  <conditionalFormatting sqref="K34">
    <cfRule type="cellIs" dxfId="95" priority="89" operator="equal">
      <formula>"SI"</formula>
    </cfRule>
    <cfRule type="cellIs" dxfId="94" priority="90" operator="equal">
      <formula>"NO"</formula>
    </cfRule>
  </conditionalFormatting>
  <conditionalFormatting sqref="V47">
    <cfRule type="cellIs" dxfId="93" priority="85" operator="equal">
      <formula>#REF!</formula>
    </cfRule>
  </conditionalFormatting>
  <conditionalFormatting sqref="Z47:AA47">
    <cfRule type="cellIs" dxfId="92" priority="82" operator="equal">
      <formula>"Medio"</formula>
    </cfRule>
    <cfRule type="cellIs" dxfId="91" priority="83" operator="equal">
      <formula>"Bajo"</formula>
    </cfRule>
    <cfRule type="cellIs" dxfId="90" priority="84" operator="equal">
      <formula>"Alto"</formula>
    </cfRule>
  </conditionalFormatting>
  <conditionalFormatting sqref="U47">
    <cfRule type="cellIs" dxfId="89" priority="80" operator="equal">
      <formula>"SI"</formula>
    </cfRule>
    <cfRule type="cellIs" dxfId="88" priority="81" operator="equal">
      <formula>"NO"</formula>
    </cfRule>
  </conditionalFormatting>
  <conditionalFormatting sqref="E47:F47">
    <cfRule type="cellIs" dxfId="87" priority="78" operator="equal">
      <formula>"SI"</formula>
    </cfRule>
    <cfRule type="cellIs" dxfId="86" priority="79" operator="equal">
      <formula>"NO"</formula>
    </cfRule>
  </conditionalFormatting>
  <conditionalFormatting sqref="D47">
    <cfRule type="cellIs" dxfId="85" priority="76" operator="equal">
      <formula>"SI"</formula>
    </cfRule>
    <cfRule type="cellIs" dxfId="84" priority="77" operator="equal">
      <formula>"NO"</formula>
    </cfRule>
  </conditionalFormatting>
  <conditionalFormatting sqref="L47">
    <cfRule type="cellIs" dxfId="83" priority="73" operator="equal">
      <formula>"Medio"</formula>
    </cfRule>
    <cfRule type="cellIs" dxfId="82" priority="74" operator="equal">
      <formula>"Bajo"</formula>
    </cfRule>
    <cfRule type="cellIs" dxfId="81" priority="75" operator="equal">
      <formula>"Alto"</formula>
    </cfRule>
  </conditionalFormatting>
  <conditionalFormatting sqref="M47">
    <cfRule type="cellIs" dxfId="80" priority="86" operator="equal">
      <formula>$AF$20</formula>
    </cfRule>
    <cfRule type="cellIs" dxfId="79" priority="87" operator="equal">
      <formula>$AF$21</formula>
    </cfRule>
    <cfRule type="cellIs" dxfId="78" priority="88" operator="equal">
      <formula>$AF$19</formula>
    </cfRule>
  </conditionalFormatting>
  <conditionalFormatting sqref="G47:J47">
    <cfRule type="cellIs" dxfId="77" priority="71" operator="equal">
      <formula>"SI"</formula>
    </cfRule>
    <cfRule type="cellIs" dxfId="76" priority="72" operator="equal">
      <formula>"NO"</formula>
    </cfRule>
  </conditionalFormatting>
  <conditionalFormatting sqref="K47">
    <cfRule type="cellIs" dxfId="75" priority="69" operator="equal">
      <formula>"SI"</formula>
    </cfRule>
    <cfRule type="cellIs" dxfId="74" priority="70" operator="equal">
      <formula>"NO"</formula>
    </cfRule>
  </conditionalFormatting>
  <conditionalFormatting sqref="P47:Q47">
    <cfRule type="cellIs" dxfId="73" priority="67" operator="equal">
      <formula>"SI"</formula>
    </cfRule>
    <cfRule type="cellIs" dxfId="72" priority="68" operator="equal">
      <formula>"NO"</formula>
    </cfRule>
  </conditionalFormatting>
  <conditionalFormatting sqref="V43:V44">
    <cfRule type="cellIs" dxfId="71" priority="63" operator="equal">
      <formula>#REF!</formula>
    </cfRule>
  </conditionalFormatting>
  <conditionalFormatting sqref="AA43:AA44 Z43">
    <cfRule type="cellIs" dxfId="70" priority="60" operator="equal">
      <formula>"Medio"</formula>
    </cfRule>
    <cfRule type="cellIs" dxfId="69" priority="61" operator="equal">
      <formula>"Bajo"</formula>
    </cfRule>
    <cfRule type="cellIs" dxfId="68" priority="62" operator="equal">
      <formula>"Alto"</formula>
    </cfRule>
  </conditionalFormatting>
  <conditionalFormatting sqref="U43">
    <cfRule type="cellIs" dxfId="67" priority="58" operator="equal">
      <formula>"SI"</formula>
    </cfRule>
    <cfRule type="cellIs" dxfId="66" priority="59" operator="equal">
      <formula>"NO"</formula>
    </cfRule>
  </conditionalFormatting>
  <conditionalFormatting sqref="E44:K44 E43:F43">
    <cfRule type="cellIs" dxfId="65" priority="56" operator="equal">
      <formula>"SI"</formula>
    </cfRule>
    <cfRule type="cellIs" dxfId="64" priority="57" operator="equal">
      <formula>"NO"</formula>
    </cfRule>
  </conditionalFormatting>
  <conditionalFormatting sqref="D43:D44">
    <cfRule type="cellIs" dxfId="63" priority="54" operator="equal">
      <formula>"SI"</formula>
    </cfRule>
    <cfRule type="cellIs" dxfId="62" priority="55" operator="equal">
      <formula>"NO"</formula>
    </cfRule>
  </conditionalFormatting>
  <conditionalFormatting sqref="P44:Q44">
    <cfRule type="cellIs" dxfId="61" priority="52" operator="equal">
      <formula>"SI"</formula>
    </cfRule>
    <cfRule type="cellIs" dxfId="60" priority="53" operator="equal">
      <formula>"NO"</formula>
    </cfRule>
  </conditionalFormatting>
  <conditionalFormatting sqref="L43">
    <cfRule type="cellIs" dxfId="59" priority="49" operator="equal">
      <formula>"Medio"</formula>
    </cfRule>
    <cfRule type="cellIs" dxfId="58" priority="50" operator="equal">
      <formula>"Bajo"</formula>
    </cfRule>
    <cfRule type="cellIs" dxfId="57" priority="51" operator="equal">
      <formula>"Alto"</formula>
    </cfRule>
  </conditionalFormatting>
  <conditionalFormatting sqref="M43">
    <cfRule type="cellIs" dxfId="56" priority="64" operator="equal">
      <formula>$AF$20</formula>
    </cfRule>
    <cfRule type="cellIs" dxfId="55" priority="65" operator="equal">
      <formula>$AF$21</formula>
    </cfRule>
    <cfRule type="cellIs" dxfId="54" priority="66" operator="equal">
      <formula>$AF$19</formula>
    </cfRule>
  </conditionalFormatting>
  <conditionalFormatting sqref="L44">
    <cfRule type="cellIs" dxfId="53" priority="43" operator="equal">
      <formula>"Medio"</formula>
    </cfRule>
    <cfRule type="cellIs" dxfId="52" priority="44" operator="equal">
      <formula>"Bajo"</formula>
    </cfRule>
    <cfRule type="cellIs" dxfId="51" priority="45" operator="equal">
      <formula>"Alto"</formula>
    </cfRule>
  </conditionalFormatting>
  <conditionalFormatting sqref="M44">
    <cfRule type="cellIs" dxfId="50" priority="46" operator="equal">
      <formula>$AF$20</formula>
    </cfRule>
    <cfRule type="cellIs" dxfId="49" priority="47" operator="equal">
      <formula>$AF$21</formula>
    </cfRule>
    <cfRule type="cellIs" dxfId="48" priority="48" operator="equal">
      <formula>$AF$19</formula>
    </cfRule>
  </conditionalFormatting>
  <conditionalFormatting sqref="Z44">
    <cfRule type="cellIs" dxfId="47" priority="40" operator="equal">
      <formula>"Medio"</formula>
    </cfRule>
    <cfRule type="cellIs" dxfId="46" priority="41" operator="equal">
      <formula>"Bajo"</formula>
    </cfRule>
    <cfRule type="cellIs" dxfId="45" priority="42" operator="equal">
      <formula>"Alto"</formula>
    </cfRule>
  </conditionalFormatting>
  <conditionalFormatting sqref="U44">
    <cfRule type="cellIs" dxfId="44" priority="38" operator="equal">
      <formula>"SI"</formula>
    </cfRule>
    <cfRule type="cellIs" dxfId="43" priority="39" operator="equal">
      <formula>"NO"</formula>
    </cfRule>
  </conditionalFormatting>
  <conditionalFormatting sqref="G43:J43">
    <cfRule type="cellIs" dxfId="42" priority="36" operator="equal">
      <formula>"SI"</formula>
    </cfRule>
    <cfRule type="cellIs" dxfId="41" priority="37" operator="equal">
      <formula>"NO"</formula>
    </cfRule>
  </conditionalFormatting>
  <conditionalFormatting sqref="K43">
    <cfRule type="cellIs" dxfId="40" priority="34" operator="equal">
      <formula>"SI"</formula>
    </cfRule>
    <cfRule type="cellIs" dxfId="39" priority="35" operator="equal">
      <formula>"NO"</formula>
    </cfRule>
  </conditionalFormatting>
  <conditionalFormatting sqref="P43:Q43">
    <cfRule type="cellIs" dxfId="38" priority="32" operator="equal">
      <formula>"SI"</formula>
    </cfRule>
    <cfRule type="cellIs" dxfId="37" priority="33" operator="equal">
      <formula>"NO"</formula>
    </cfRule>
  </conditionalFormatting>
  <conditionalFormatting sqref="V52:V54">
    <cfRule type="cellIs" dxfId="36" priority="28" operator="equal">
      <formula>#REF!</formula>
    </cfRule>
  </conditionalFormatting>
  <conditionalFormatting sqref="Z54 AA52:AA54 Z52">
    <cfRule type="cellIs" dxfId="35" priority="25" operator="equal">
      <formula>"Medio"</formula>
    </cfRule>
    <cfRule type="cellIs" dxfId="34" priority="26" operator="equal">
      <formula>"Bajo"</formula>
    </cfRule>
    <cfRule type="cellIs" dxfId="33" priority="27" operator="equal">
      <formula>"Alto"</formula>
    </cfRule>
  </conditionalFormatting>
  <conditionalFormatting sqref="U54">
    <cfRule type="cellIs" dxfId="32" priority="23" operator="equal">
      <formula>"SI"</formula>
    </cfRule>
    <cfRule type="cellIs" dxfId="31" priority="24" operator="equal">
      <formula>"NO"</formula>
    </cfRule>
  </conditionalFormatting>
  <conditionalFormatting sqref="E52:K54">
    <cfRule type="cellIs" dxfId="30" priority="21" operator="equal">
      <formula>"SI"</formula>
    </cfRule>
    <cfRule type="cellIs" dxfId="29" priority="22" operator="equal">
      <formula>"NO"</formula>
    </cfRule>
  </conditionalFormatting>
  <conditionalFormatting sqref="D52:D54">
    <cfRule type="cellIs" dxfId="28" priority="19" operator="equal">
      <formula>"SI"</formula>
    </cfRule>
    <cfRule type="cellIs" dxfId="27" priority="20" operator="equal">
      <formula>"NO"</formula>
    </cfRule>
  </conditionalFormatting>
  <conditionalFormatting sqref="P52:Q54">
    <cfRule type="cellIs" dxfId="26" priority="17" operator="equal">
      <formula>"SI"</formula>
    </cfRule>
    <cfRule type="cellIs" dxfId="25" priority="18" operator="equal">
      <formula>"NO"</formula>
    </cfRule>
  </conditionalFormatting>
  <conditionalFormatting sqref="L54 L52">
    <cfRule type="cellIs" dxfId="24" priority="14" operator="equal">
      <formula>"Medio"</formula>
    </cfRule>
    <cfRule type="cellIs" dxfId="23" priority="15" operator="equal">
      <formula>"Bajo"</formula>
    </cfRule>
    <cfRule type="cellIs" dxfId="22" priority="16" operator="equal">
      <formula>"Alto"</formula>
    </cfRule>
  </conditionalFormatting>
  <conditionalFormatting sqref="M54 M52">
    <cfRule type="cellIs" dxfId="21" priority="29" operator="equal">
      <formula>$AF$20</formula>
    </cfRule>
    <cfRule type="cellIs" dxfId="20" priority="30" operator="equal">
      <formula>$AF$21</formula>
    </cfRule>
    <cfRule type="cellIs" dxfId="19" priority="31" operator="equal">
      <formula>$AF$19</formula>
    </cfRule>
  </conditionalFormatting>
  <conditionalFormatting sqref="L53">
    <cfRule type="cellIs" dxfId="18" priority="8" operator="equal">
      <formula>"Medio"</formula>
    </cfRule>
    <cfRule type="cellIs" dxfId="17" priority="9" operator="equal">
      <formula>"Bajo"</formula>
    </cfRule>
    <cfRule type="cellIs" dxfId="16" priority="10" operator="equal">
      <formula>"Alto"</formula>
    </cfRule>
  </conditionalFormatting>
  <conditionalFormatting sqref="M53">
    <cfRule type="cellIs" dxfId="15" priority="11" operator="equal">
      <formula>$AF$20</formula>
    </cfRule>
    <cfRule type="cellIs" dxfId="14" priority="12" operator="equal">
      <formula>$AF$21</formula>
    </cfRule>
    <cfRule type="cellIs" dxfId="13" priority="13" operator="equal">
      <formula>$AF$19</formula>
    </cfRule>
  </conditionalFormatting>
  <conditionalFormatting sqref="Z53">
    <cfRule type="cellIs" dxfId="12" priority="5" operator="equal">
      <formula>"Medio"</formula>
    </cfRule>
    <cfRule type="cellIs" dxfId="11" priority="6" operator="equal">
      <formula>"Bajo"</formula>
    </cfRule>
    <cfRule type="cellIs" dxfId="10" priority="7" operator="equal">
      <formula>"Alto"</formula>
    </cfRule>
  </conditionalFormatting>
  <conditionalFormatting sqref="U52">
    <cfRule type="cellIs" dxfId="9" priority="3" operator="equal">
      <formula>"SI"</formula>
    </cfRule>
    <cfRule type="cellIs" dxfId="8" priority="4" operator="equal">
      <formula>"NO"</formula>
    </cfRule>
  </conditionalFormatting>
  <conditionalFormatting sqref="U53">
    <cfRule type="cellIs" dxfId="7" priority="1" operator="equal">
      <formula>"SI"</formula>
    </cfRule>
    <cfRule type="cellIs" dxfId="6" priority="2" operator="equal">
      <formula>"NO"</formula>
    </cfRule>
  </conditionalFormatting>
  <dataValidations count="2">
    <dataValidation type="list" allowBlank="1" showInputMessage="1" showErrorMessage="1" sqref="D15:K58" xr:uid="{00000000-0002-0000-0200-000000000000}">
      <formula1>$AB$15:$AB$21</formula1>
    </dataValidation>
    <dataValidation type="list" allowBlank="1" showInputMessage="1" showErrorMessage="1" sqref="L64" xr:uid="{AF66D16B-3661-48F4-8B88-FACE84539457}">
      <formula1>$AB$19:$AB$21</formula1>
    </dataValidation>
  </dataValidations>
  <pageMargins left="0.70866141732283472" right="0.70866141732283472" top="0.74803149606299213" bottom="0.74803149606299213" header="0.31496062992125984" footer="0.31496062992125984"/>
  <pageSetup scale="31" fitToHeight="3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B59FBD-E2EC-475D-B730-E1CCE20B3027}">
            <x14:dataBar minLength="0" maxLength="100" negativeBarColorSameAsPositive="1" axisPosition="none">
              <x14:cfvo type="min"/>
              <x14:cfvo type="max"/>
            </x14:dataBar>
          </x14:cfRule>
          <xm:sqref>N3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92D050"/>
    <pageSetUpPr fitToPage="1"/>
  </sheetPr>
  <dimension ref="A1:SHQ19"/>
  <sheetViews>
    <sheetView showRowColHeaders="0" view="pageBreakPreview" topLeftCell="B1" zoomScaleNormal="140" zoomScaleSheetLayoutView="100" workbookViewId="0">
      <selection activeCell="D12" sqref="D12"/>
    </sheetView>
  </sheetViews>
  <sheetFormatPr baseColWidth="10" defaultColWidth="0" defaultRowHeight="12" zeroHeight="1" x14ac:dyDescent="0.25"/>
  <cols>
    <col min="1" max="1" width="2.28515625" style="41" customWidth="1"/>
    <col min="2" max="2" width="6.7109375" style="40" customWidth="1"/>
    <col min="3" max="3" width="28.7109375" style="41" customWidth="1"/>
    <col min="4" max="4" width="99.7109375" style="41" customWidth="1"/>
    <col min="5" max="5" width="2.28515625" style="41" customWidth="1"/>
    <col min="6" max="6" width="2.28515625" style="41" hidden="1"/>
    <col min="7" max="17" width="0" style="41" hidden="1"/>
    <col min="18" max="18" width="3.7109375" style="41" hidden="1"/>
    <col min="19" max="88" width="0" style="41" hidden="1"/>
    <col min="89" max="227" width="3.7109375" style="41" hidden="1"/>
    <col min="228" max="13069" width="0" style="41" hidden="1"/>
    <col min="13070" max="16384" width="3.7109375" style="41" hidden="1"/>
  </cols>
  <sheetData>
    <row r="1" spans="1:10" s="196" customFormat="1" ht="5.25" x14ac:dyDescent="0.25">
      <c r="A1" s="202"/>
      <c r="C1" s="202"/>
      <c r="D1" s="202"/>
      <c r="E1" s="204"/>
      <c r="F1" s="232"/>
      <c r="G1" s="201"/>
      <c r="H1" s="201"/>
      <c r="I1" s="201"/>
      <c r="J1" s="232"/>
    </row>
    <row r="2" spans="1:10" s="196" customFormat="1" ht="5.25" x14ac:dyDescent="0.25">
      <c r="A2" s="190"/>
      <c r="B2" s="418"/>
      <c r="C2" s="396"/>
      <c r="D2" s="419"/>
      <c r="E2" s="204"/>
      <c r="F2" s="201"/>
      <c r="G2" s="201"/>
      <c r="H2" s="201"/>
      <c r="I2" s="232"/>
    </row>
    <row r="3" spans="1:10" s="15" customFormat="1" ht="15.75" customHeight="1" x14ac:dyDescent="0.25">
      <c r="A3" s="2"/>
      <c r="B3" s="425" t="s">
        <v>159</v>
      </c>
      <c r="C3" s="426"/>
      <c r="D3" s="427"/>
      <c r="E3" s="144"/>
      <c r="F3" s="129"/>
      <c r="G3" s="129"/>
      <c r="H3" s="129"/>
      <c r="I3" s="145"/>
    </row>
    <row r="4" spans="1:10" s="196" customFormat="1" ht="5.25" x14ac:dyDescent="0.25">
      <c r="A4" s="190"/>
      <c r="B4" s="390"/>
      <c r="C4" s="391"/>
      <c r="D4" s="423"/>
      <c r="E4" s="204"/>
      <c r="F4" s="201"/>
      <c r="G4" s="201"/>
      <c r="H4" s="201"/>
      <c r="I4" s="232"/>
    </row>
    <row r="5" spans="1:10" ht="12.75" x14ac:dyDescent="0.25">
      <c r="A5" s="90"/>
      <c r="B5" s="420" t="s">
        <v>143</v>
      </c>
      <c r="C5" s="421"/>
      <c r="D5" s="422"/>
      <c r="E5" s="86"/>
      <c r="F5" s="85"/>
      <c r="G5" s="85"/>
      <c r="H5" s="85"/>
      <c r="I5" s="84"/>
    </row>
    <row r="6" spans="1:10" s="196" customFormat="1" ht="5.25" x14ac:dyDescent="0.25">
      <c r="A6" s="190"/>
      <c r="B6" s="394" t="str">
        <f>+IF(AUDITORÍA!G9="","",AUDITORÍA!G9)</f>
        <v/>
      </c>
      <c r="C6" s="395"/>
      <c r="D6" s="424"/>
      <c r="E6" s="204"/>
      <c r="F6" s="201"/>
      <c r="G6" s="201"/>
      <c r="H6" s="201"/>
      <c r="I6" s="232"/>
    </row>
    <row r="7" spans="1:10" s="196" customFormat="1" ht="5.25" x14ac:dyDescent="0.25">
      <c r="A7" s="190"/>
      <c r="B7" s="193"/>
      <c r="C7" s="396"/>
      <c r="D7" s="396"/>
      <c r="E7" s="204"/>
      <c r="F7" s="232"/>
      <c r="G7" s="201"/>
      <c r="H7" s="201"/>
      <c r="I7" s="201"/>
      <c r="J7" s="232"/>
    </row>
    <row r="8" spans="1:10" s="15" customFormat="1" ht="15.75" x14ac:dyDescent="0.25">
      <c r="A8" s="1"/>
      <c r="B8" s="244" t="s">
        <v>50</v>
      </c>
      <c r="C8" s="245" t="s">
        <v>64</v>
      </c>
      <c r="D8" s="245" t="s">
        <v>54</v>
      </c>
      <c r="E8" s="1"/>
    </row>
    <row r="9" spans="1:10" s="193" customFormat="1" ht="5.25" x14ac:dyDescent="0.25">
      <c r="A9" s="190"/>
      <c r="B9" s="240"/>
      <c r="C9" s="240"/>
      <c r="D9" s="240"/>
      <c r="E9" s="190"/>
    </row>
    <row r="10" spans="1:10" ht="30" x14ac:dyDescent="0.25">
      <c r="A10" s="87"/>
      <c r="B10" s="268">
        <v>1</v>
      </c>
      <c r="C10" s="269" t="s">
        <v>63</v>
      </c>
      <c r="D10" s="270" t="s">
        <v>72</v>
      </c>
      <c r="E10" s="87"/>
    </row>
    <row r="11" spans="1:10" s="17" customFormat="1" ht="6" x14ac:dyDescent="0.25">
      <c r="A11" s="42"/>
      <c r="B11" s="241"/>
      <c r="C11" s="242"/>
      <c r="D11" s="243"/>
      <c r="E11" s="42"/>
    </row>
    <row r="12" spans="1:10" ht="45" x14ac:dyDescent="0.25">
      <c r="A12" s="87"/>
      <c r="B12" s="268">
        <v>2</v>
      </c>
      <c r="C12" s="269" t="s">
        <v>65</v>
      </c>
      <c r="D12" s="270" t="s">
        <v>147</v>
      </c>
      <c r="E12" s="87"/>
    </row>
    <row r="13" spans="1:10" s="17" customFormat="1" ht="6" x14ac:dyDescent="0.25">
      <c r="A13" s="42"/>
      <c r="B13" s="241"/>
      <c r="C13" s="242"/>
      <c r="D13" s="243"/>
      <c r="E13" s="42"/>
    </row>
    <row r="14" spans="1:10" ht="45" x14ac:dyDescent="0.25">
      <c r="A14" s="87"/>
      <c r="B14" s="268">
        <v>3</v>
      </c>
      <c r="C14" s="269" t="s">
        <v>67</v>
      </c>
      <c r="D14" s="270" t="s">
        <v>141</v>
      </c>
      <c r="E14" s="87"/>
    </row>
    <row r="15" spans="1:10" s="17" customFormat="1" ht="6" x14ac:dyDescent="0.25">
      <c r="A15" s="42"/>
      <c r="B15" s="241"/>
      <c r="C15" s="242"/>
      <c r="D15" s="243"/>
      <c r="E15" s="42"/>
    </row>
    <row r="16" spans="1:10" ht="45" x14ac:dyDescent="0.25">
      <c r="A16" s="87"/>
      <c r="B16" s="268">
        <v>4</v>
      </c>
      <c r="C16" s="269" t="s">
        <v>66</v>
      </c>
      <c r="D16" s="270" t="s">
        <v>139</v>
      </c>
      <c r="E16" s="87"/>
    </row>
    <row r="17" spans="1:5" s="17" customFormat="1" ht="6" x14ac:dyDescent="0.25">
      <c r="A17" s="42"/>
      <c r="B17" s="241"/>
      <c r="C17" s="242"/>
      <c r="D17" s="243"/>
      <c r="E17" s="42"/>
    </row>
    <row r="18" spans="1:5" ht="45" x14ac:dyDescent="0.25">
      <c r="A18" s="87"/>
      <c r="B18" s="268">
        <v>5</v>
      </c>
      <c r="C18" s="269" t="s">
        <v>122</v>
      </c>
      <c r="D18" s="270" t="s">
        <v>140</v>
      </c>
      <c r="E18" s="87"/>
    </row>
    <row r="19" spans="1:5" s="17" customFormat="1" ht="6" x14ac:dyDescent="0.25">
      <c r="A19" s="42"/>
      <c r="B19" s="42"/>
      <c r="C19" s="42"/>
      <c r="D19" s="42"/>
      <c r="E19" s="42"/>
    </row>
  </sheetData>
  <mergeCells count="6">
    <mergeCell ref="C7:D7"/>
    <mergeCell ref="B2:D2"/>
    <mergeCell ref="B5:D5"/>
    <mergeCell ref="B4:D4"/>
    <mergeCell ref="B6:D6"/>
    <mergeCell ref="B3:D3"/>
  </mergeCells>
  <conditionalFormatting sqref="C10:C17">
    <cfRule type="cellIs" dxfId="5" priority="9" operator="equal">
      <formula>"Error Eval."</formula>
    </cfRule>
  </conditionalFormatting>
  <conditionalFormatting sqref="D10:D11">
    <cfRule type="cellIs" dxfId="4" priority="8" operator="equal">
      <formula>"Error Eval."</formula>
    </cfRule>
  </conditionalFormatting>
  <conditionalFormatting sqref="D12:D17">
    <cfRule type="cellIs" dxfId="3" priority="7" operator="equal">
      <formula>"Error Eval."</formula>
    </cfRule>
  </conditionalFormatting>
  <conditionalFormatting sqref="C18:D18">
    <cfRule type="cellIs" dxfId="2" priority="5" operator="equal">
      <formula>"Error Eval."</formula>
    </cfRule>
  </conditionalFormatting>
  <conditionalFormatting sqref="C8">
    <cfRule type="cellIs" dxfId="1" priority="2" operator="equal">
      <formula>"Error Eval."</formula>
    </cfRule>
  </conditionalFormatting>
  <conditionalFormatting sqref="D8">
    <cfRule type="cellIs" dxfId="0" priority="1" operator="equal">
      <formula>"Error Eval."</formula>
    </cfRule>
  </conditionalFormatting>
  <printOptions horizontalCentered="1" verticalCentered="1"/>
  <pageMargins left="0.59055118110236227" right="0.59055118110236227" top="0.59055118110236227" bottom="0.59055118110236227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AUDITORÍA</vt:lpstr>
      <vt:lpstr>INSTRUCTIVO</vt:lpstr>
      <vt:lpstr>Gestión del riesgo</vt:lpstr>
      <vt:lpstr>Criterios</vt:lpstr>
      <vt:lpstr>AUDITORÍA!Área_de_impresión</vt:lpstr>
      <vt:lpstr>Criterios!Área_de_impresión</vt:lpstr>
      <vt:lpstr>'Gestión del riesgo'!Área_de_impresión</vt:lpstr>
      <vt:lpstr>INSTRUCTIVO!Área_de_impresión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CONTRALORIA2019-15</dc:creator>
  <cp:lastModifiedBy>CONTRALORIA</cp:lastModifiedBy>
  <cp:lastPrinted>2018-10-01T20:43:12Z</cp:lastPrinted>
  <dcterms:created xsi:type="dcterms:W3CDTF">2014-04-16T13:57:00Z</dcterms:created>
  <dcterms:modified xsi:type="dcterms:W3CDTF">2021-04-06T20:47:01Z</dcterms:modified>
</cp:coreProperties>
</file>